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d.docs.live.net/63baf058ac0cef91/Desktop/SnapEval ROI Calculation/"/>
    </mc:Choice>
  </mc:AlternateContent>
  <xr:revisionPtr revIDLastSave="1403" documentId="8_{28B4378B-57D0-49E1-8E98-1EE1D6EAF30F}" xr6:coauthVersionLast="47" xr6:coauthVersionMax="47" xr10:uidLastSave="{D587EC06-DD42-4AE6-BA96-129346FCC764}"/>
  <bookViews>
    <workbookView xWindow="-96" yWindow="-96" windowWidth="23232" windowHeight="12432" xr2:uid="{1632BCAA-A664-4731-97FA-237583658445}"/>
  </bookViews>
  <sheets>
    <sheet name="ROI Inputs" sheetId="5" r:id="rId1"/>
    <sheet name="SnapEval ROI Calculation" sheetId="3" r:id="rId2"/>
  </sheets>
  <definedNames>
    <definedName name="_xlnm.Print_Area" localSheetId="0">'ROI Inputs'!$A$1:$G$33</definedName>
    <definedName name="_xlnm.Print_Area" localSheetId="1">'SnapEval ROI Calculation'!$A$1:$G$75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3" i="3" l="1"/>
  <c r="C10" i="3"/>
  <c r="C48" i="3"/>
  <c r="C43" i="3"/>
  <c r="C42" i="3"/>
  <c r="C35" i="3"/>
  <c r="C34" i="3"/>
  <c r="C28" i="3"/>
  <c r="C27" i="3"/>
  <c r="C26" i="3"/>
  <c r="C25" i="3"/>
  <c r="C24" i="3"/>
  <c r="C16" i="3"/>
  <c r="F64" i="3" s="1"/>
  <c r="C11" i="3"/>
  <c r="C14" i="3"/>
  <c r="F57" i="3" s="1"/>
  <c r="C12" i="3"/>
  <c r="C9" i="3"/>
  <c r="F28" i="3" l="1"/>
  <c r="G28" i="3" s="1"/>
  <c r="F35" i="3"/>
  <c r="G35" i="3" s="1"/>
  <c r="F25" i="3"/>
  <c r="G25" i="3" s="1"/>
  <c r="F34" i="3"/>
  <c r="F24" i="3"/>
  <c r="F26" i="3"/>
  <c r="G26" i="3" s="1"/>
  <c r="F27" i="3"/>
  <c r="G27" i="3" s="1"/>
  <c r="F48" i="3"/>
  <c r="G48" i="3" s="1"/>
  <c r="F69" i="3"/>
  <c r="F43" i="3"/>
  <c r="G43" i="3" s="1"/>
  <c r="F42" i="3"/>
  <c r="C17" i="3"/>
  <c r="C15" i="3"/>
  <c r="G42" i="3" l="1"/>
  <c r="G44" i="3" s="1"/>
  <c r="F55" i="3" s="1"/>
  <c r="F44" i="3"/>
  <c r="F29" i="3"/>
  <c r="G34" i="3"/>
  <c r="G36" i="3" s="1"/>
  <c r="F61" i="3" s="1"/>
  <c r="F36" i="3"/>
  <c r="G24" i="3"/>
  <c r="G49" i="3"/>
  <c r="F49" i="3"/>
  <c r="F62" i="3" l="1"/>
  <c r="F63" i="3" s="1"/>
  <c r="F65" i="3" s="1"/>
  <c r="G29" i="3"/>
  <c r="F54" i="3" s="1"/>
  <c r="F56" i="3" s="1"/>
  <c r="F58" i="3" s="1"/>
  <c r="F68" i="3" l="1"/>
  <c r="F73" i="3" l="1"/>
  <c r="F70" i="3"/>
</calcChain>
</file>

<file path=xl/sharedStrings.xml><?xml version="1.0" encoding="utf-8"?>
<sst xmlns="http://schemas.openxmlformats.org/spreadsheetml/2006/main" count="186" uniqueCount="104">
  <si>
    <t>HR Professional(s) Average Hourly Wage</t>
  </si>
  <si>
    <t>Number of Managers</t>
  </si>
  <si>
    <t>Manager(s) Average Hourly Wage</t>
  </si>
  <si>
    <t>SnapEval software monthly subscription price per user</t>
  </si>
  <si>
    <t>Organization Size (EEs) [Including HR Professionals and Managers]</t>
  </si>
  <si>
    <t>Units</t>
  </si>
  <si>
    <t>Value</t>
  </si>
  <si>
    <t>Manual Performance Management Process</t>
  </si>
  <si>
    <t>HR Professional(s) Average Annual Wage</t>
  </si>
  <si>
    <t>Manager(s) Average Annual Wage</t>
  </si>
  <si>
    <t>EEs</t>
  </si>
  <si>
    <t>Comments</t>
  </si>
  <si>
    <t>Organization Information</t>
  </si>
  <si>
    <t>SnapEval Automation</t>
  </si>
  <si>
    <t>Manual Performance Management Process Activity</t>
  </si>
  <si>
    <t>Minutes per Performance Appraisal</t>
  </si>
  <si>
    <t>SnapEval automatically tracks when employees are due for Performance Appraisals. This can be based on a global date for all employees, or the anniversary of the employee's hire date.</t>
  </si>
  <si>
    <t>Based on the employee's due date, SnapEval automatically sends reminders to Managers to create Performance Appraisals for their direct reports.</t>
  </si>
  <si>
    <t>SnapEval can automatically calculate numerical scoring of Performance Appraisals. This automated support includes goal weightings. SnapEval also includes reports to easily export these scores.</t>
  </si>
  <si>
    <t>SnapEval includes electronic approvals of Performance Summaries. These approvals can include the employee's manager, Senior Leaders and HR Professionals. The employee can also electronically acknowledge receipt of a completed Performance Appraisal.</t>
  </si>
  <si>
    <t>SnapEval provides HR Professionals, Managers and Senior Leaders with instant access to draft and completed Performance Appraisal documents.</t>
  </si>
  <si>
    <t>Minutes per Employee</t>
  </si>
  <si>
    <t>With SnapEval, Snaps from manager(s) and peers, and the employee's Self-Snaps can automatically be incorporated into an employee’s Performance Appraisal document.</t>
  </si>
  <si>
    <t>Minutes per Manager</t>
  </si>
  <si>
    <t>The average number of minutes for an HR Professional to generate and send a reminder email to the manager of each employee that the employee is due for a Performance Appraisal.</t>
  </si>
  <si>
    <t>Minutes per Reminder Email</t>
  </si>
  <si>
    <t xml:space="preserve">The average number of minutes required for an HR Professional to manually tabulate a score for each Performance Appraisal. </t>
  </si>
  <si>
    <t>The average number of minutes required for an HR Professional to manually obtain approval signatures for each Performance Appraisal document.</t>
  </si>
  <si>
    <t>The average number of minutes required for an HR Professional to manually collect each Performance Appraisal document from the employee's manager.</t>
  </si>
  <si>
    <t>The average number of minutes for an HR Professional to create and send an email to each manager to remind them to capture feedback for their direct reports in preparation for check-in meetings.</t>
  </si>
  <si>
    <t>The average number of minutes required for an HR Professional to manually collect each the employee feedback check-in documentation from the employee's manager.</t>
  </si>
  <si>
    <t>SnapEval includes automated reminders for managers to periodically capture and share feedback with their direct reports in preparation for check-in meetings.</t>
  </si>
  <si>
    <t>SnapEval provides HR Professionals, Manager(s) and Senior Leaders with instant access to an employee's Snaps from Manager(s) and peers, and Self-Snaps from the employee.</t>
  </si>
  <si>
    <t>Total Monthly Savings using SnapEval (Minutes)</t>
  </si>
  <si>
    <t>Total Monthly Savings using SnapEval (Hours)</t>
  </si>
  <si>
    <t>Manager Activities to Performance Appraisals</t>
  </si>
  <si>
    <t>Human Resource Professionals Activities to Performance Appraisals</t>
  </si>
  <si>
    <t>Manager Activities to Support Check-ins</t>
  </si>
  <si>
    <t>HR Professionals Activities to Support Check-ins</t>
  </si>
  <si>
    <t>The average number of minutes for a Manager to manually take notes and query peers to obtain performance feedback for an employee in preparation for the employee's check-in meeting.</t>
  </si>
  <si>
    <t>The average number of minutes for a Manager to manually take notes and query peers to obtain performance feedback for an employee in preparation to create the employee's Performance Appraisal document.</t>
  </si>
  <si>
    <t>The average number of minutes for a Manager to manually incorporate manager, peer, and employee feedback into an employee’s Performance Appraisal document.</t>
  </si>
  <si>
    <t>The average number of minutes for an HR Professional to manually track when an employee is due for a Performance Appraisal.</t>
  </si>
  <si>
    <t>Minutes to track an Employee</t>
  </si>
  <si>
    <t>Manager-Employee Check-in Meeting Activities</t>
  </si>
  <si>
    <t>Total Monthly Time Savings for Manager Activities to Support Performance Appraisals:</t>
  </si>
  <si>
    <t>The number of Performance Appraisals for each employee each year</t>
  </si>
  <si>
    <t>The number of Manager-Employee Check-in meetings for each employee each year</t>
  </si>
  <si>
    <t>$/hour</t>
  </si>
  <si>
    <t>$/EE/month</t>
  </si>
  <si>
    <t>hours/month</t>
  </si>
  <si>
    <t>Total Monthly Time Savings for Manager Activities to Support Check-ins:</t>
  </si>
  <si>
    <t>Total Monthly Time Savings for HR Professionals Activities:</t>
  </si>
  <si>
    <t>Total Monthly Time Savings for Manager Activities:</t>
  </si>
  <si>
    <t>HR Professional(s) Average Hourly Wage:</t>
  </si>
  <si>
    <t>Manager(s) Average Hourly Wage:</t>
  </si>
  <si>
    <t>Total Monthly Cost Savings for Manager Activities:</t>
  </si>
  <si>
    <t>Total Monthly Cost Savings for HR Professionals + Manager Activities:</t>
  </si>
  <si>
    <t>SnapEval Monthly Subscription Cost:</t>
  </si>
  <si>
    <t>$/month</t>
  </si>
  <si>
    <t>Summary and ROI Calculation</t>
  </si>
  <si>
    <t>Total Monthly Cost Savings for HR Professionals' Activities:</t>
  </si>
  <si>
    <t>Total Monthly Time Savings for HR Professionals' Activities to Support Check-ins:</t>
  </si>
  <si>
    <t>Total Monthly Time Savings for HR Professionals' Activities to Support Performance Appraisals:</t>
  </si>
  <si>
    <t>The total number of individuals who will be giving and/or receiving feedback, plus Senior Leaders and HR Professionals.</t>
  </si>
  <si>
    <t>The number of managers who will be giving feedback to their direct reports.</t>
  </si>
  <si>
    <t>The average wage of the managers who will be giving feedback to their direct reports.</t>
  </si>
  <si>
    <t>The average wage of the HR Professional(s) who are supporting employee feedback activities.</t>
  </si>
  <si>
    <t>Return on Investment (ROI) Using SnapEval*:</t>
  </si>
  <si>
    <t>Item</t>
  </si>
  <si>
    <t>$/year</t>
  </si>
  <si>
    <t>Example Values: 1 = One Performance Appraisal per year for each employee. 
                               2 = A Performance Appraisal every 6 months for each employee. 
                               0 = No Performance Appraisals will be done in the organization.</t>
  </si>
  <si>
    <t>Example Values: 4 = A Manager-Employee check-in once per quarter for each employee. 
                               12 = Monthly check-ins for each employee. 
                               26 = Check-ins every 2 weeks for each employee. 
                               0 = No check-ins will be done in the organization.</t>
  </si>
  <si>
    <t>Performance Appraisal Activities</t>
  </si>
  <si>
    <t>Manual Performance Appraisal Activities</t>
  </si>
  <si>
    <t>Manual Manager-Employee Check-in Meeting Activities</t>
  </si>
  <si>
    <t>With SnapEval, employee performance feedback can be instantly captured as a 'Snap.' The SnapEval mobile app supports voice-to-text, so creating the Snap only takes seconds. A Snap can be shared instantly with the employee, or sharing can be deferred to a future point in time. The key is that the manager can instantly capture a Snap when observing something that the employee is doing or thinking about feedback for the employee rather than trying to recall feedback for the employee just prior to creating the Performance Appraisal. Not only is the SnapEval process far more efficient, the feedback is also more accurate because it was captured at the time that the manager observed or thought of something. An employee's peers can also instantly capture Snaps about the employee's performance. For the purposes of calculation, a 75% time savings will be provided by the SnapEval simplification of these tasks.</t>
  </si>
  <si>
    <t>With SnapEval, employee performance feedback can be instantly captured as a 'Snap.' The SnapEval mobile app supports voice-to-text, so creating the Snap only takes seconds. A Snap can be shared instantly with the employee, or sharing can be deferred to a future point in time. The key is that the manager can instantly capture a Snap when observing something that the employee is doing or thinking about feedback for the employee rather than trying to recall feedback for the employee just prior to the check-in meeting. Not only is the SnapEval process far more efficient, the feedback is also more accurate because it was captured at the time that the manager observed or thought of something. An employee's peers can also instantly capture Snaps about the employee's performance. For the purposes of calculation, a 75% time savings will be provided by the SnapEval simplification of these tasks.</t>
  </si>
  <si>
    <t>Number of Individuals that will be receiving feedback.</t>
  </si>
  <si>
    <t>The total number of individuals who will be receiving feedback in Performance Appraisals and/or Manager-Employee Check-in meetings.</t>
  </si>
  <si>
    <t>The total number of individuals who will be giving and/or receiving feedback, plus Senior Leaders and HR Professionals. This is the number of people that will be enrolled in SnapEval.</t>
  </si>
  <si>
    <t>Calculated as the HR Professional(s) average hourly wage x 2080 hours/year.</t>
  </si>
  <si>
    <t>Calculated as the Managers average hourly wage x 2080 hours/year.</t>
  </si>
  <si>
    <t>Example Values: 1 = One Performance Appraisal per year for each employee. 
                                   2 = A Performance Appraisal every 6 months for each employee. 
                                   0 = No Performance Appraisals will be done in the organization.</t>
  </si>
  <si>
    <t>Example Values: 4 = A Manager-Employee check-in once per quarter for each employee. 
                                 12 = Monthly check-ins for each employee. 
                                 26 = Check-ins every 2 weeks for each employee. 
                                  0 = No check-ins will be done in the organization.</t>
  </si>
  <si>
    <r>
      <t xml:space="preserve">The average number of minutes </t>
    </r>
    <r>
      <rPr>
        <b/>
        <sz val="14"/>
        <color theme="1"/>
        <rFont val="Calibri"/>
        <family val="2"/>
        <scheme val="minor"/>
      </rPr>
      <t>for an HR Professional</t>
    </r>
    <r>
      <rPr>
        <sz val="14"/>
        <color theme="1"/>
        <rFont val="Calibri"/>
        <family val="2"/>
        <scheme val="minor"/>
      </rPr>
      <t xml:space="preserve"> to manually track when an employee is due for a Performance Appraisal.</t>
    </r>
  </si>
  <si>
    <r>
      <t xml:space="preserve">The average number of minutes </t>
    </r>
    <r>
      <rPr>
        <b/>
        <sz val="14"/>
        <color theme="1"/>
        <rFont val="Calibri"/>
        <family val="2"/>
        <scheme val="minor"/>
      </rPr>
      <t>for an HR Professional</t>
    </r>
    <r>
      <rPr>
        <sz val="14"/>
        <color theme="1"/>
        <rFont val="Calibri"/>
        <family val="2"/>
        <scheme val="minor"/>
      </rPr>
      <t xml:space="preserve"> to generate and send a reminder email to the manager of each employee that the employee is due for a Performance Appraisal.</t>
    </r>
  </si>
  <si>
    <r>
      <t xml:space="preserve">The average number of minutes </t>
    </r>
    <r>
      <rPr>
        <b/>
        <sz val="14"/>
        <color theme="1"/>
        <rFont val="Calibri"/>
        <family val="2"/>
        <scheme val="minor"/>
      </rPr>
      <t>for an HR Professional</t>
    </r>
    <r>
      <rPr>
        <sz val="14"/>
        <color theme="1"/>
        <rFont val="Calibri"/>
        <family val="2"/>
        <scheme val="minor"/>
      </rPr>
      <t xml:space="preserve"> to manually tabulate a score for each Performance Appraisal. </t>
    </r>
  </si>
  <si>
    <r>
      <t xml:space="preserve">The average number of minutes </t>
    </r>
    <r>
      <rPr>
        <b/>
        <sz val="14"/>
        <color theme="1"/>
        <rFont val="Calibri"/>
        <family val="2"/>
        <scheme val="minor"/>
      </rPr>
      <t>for an HR Professional</t>
    </r>
    <r>
      <rPr>
        <sz val="14"/>
        <color theme="1"/>
        <rFont val="Calibri"/>
        <family val="2"/>
        <scheme val="minor"/>
      </rPr>
      <t xml:space="preserve"> to manually obtain approval signatures for each Performance Appraisal document.</t>
    </r>
  </si>
  <si>
    <r>
      <t xml:space="preserve">The average number of minutes </t>
    </r>
    <r>
      <rPr>
        <b/>
        <sz val="14"/>
        <color theme="1"/>
        <rFont val="Calibri"/>
        <family val="2"/>
        <scheme val="minor"/>
      </rPr>
      <t>for an HR Professional</t>
    </r>
    <r>
      <rPr>
        <sz val="14"/>
        <color theme="1"/>
        <rFont val="Calibri"/>
        <family val="2"/>
        <scheme val="minor"/>
      </rPr>
      <t xml:space="preserve"> to manually collect each Performance Appraisal document from the employee's manager.</t>
    </r>
  </si>
  <si>
    <r>
      <t xml:space="preserve">The average number of minutes </t>
    </r>
    <r>
      <rPr>
        <b/>
        <sz val="14"/>
        <color theme="1"/>
        <rFont val="Calibri"/>
        <family val="2"/>
        <scheme val="minor"/>
      </rPr>
      <t>for a Manager</t>
    </r>
    <r>
      <rPr>
        <sz val="14"/>
        <color theme="1"/>
        <rFont val="Calibri"/>
        <family val="2"/>
        <scheme val="minor"/>
      </rPr>
      <t xml:space="preserve"> to manually take notes and query peers to obtain performance feedback for an employee in preparation to create the employee's Performance Appraisal document.</t>
    </r>
  </si>
  <si>
    <r>
      <t xml:space="preserve">The average number of minutes </t>
    </r>
    <r>
      <rPr>
        <b/>
        <sz val="14"/>
        <color theme="1"/>
        <rFont val="Calibri"/>
        <family val="2"/>
        <scheme val="minor"/>
      </rPr>
      <t>for a Manager</t>
    </r>
    <r>
      <rPr>
        <sz val="14"/>
        <color theme="1"/>
        <rFont val="Calibri"/>
        <family val="2"/>
        <scheme val="minor"/>
      </rPr>
      <t xml:space="preserve"> to manually incorporate manager, peer, and employee feedback into an employee’s Performance Appraisal document.</t>
    </r>
  </si>
  <si>
    <r>
      <t xml:space="preserve">The average number of minutes </t>
    </r>
    <r>
      <rPr>
        <b/>
        <sz val="14"/>
        <color theme="1"/>
        <rFont val="Calibri"/>
        <family val="2"/>
        <scheme val="minor"/>
      </rPr>
      <t>for an HR Professional</t>
    </r>
    <r>
      <rPr>
        <sz val="14"/>
        <color theme="1"/>
        <rFont val="Calibri"/>
        <family val="2"/>
        <scheme val="minor"/>
      </rPr>
      <t xml:space="preserve"> to create and send an email to each manager to remind them to capture feedback for their direct reports in preparation for check-in meetings.</t>
    </r>
  </si>
  <si>
    <r>
      <t xml:space="preserve">The average number of minutes </t>
    </r>
    <r>
      <rPr>
        <b/>
        <sz val="14"/>
        <color theme="1"/>
        <rFont val="Calibri"/>
        <family val="2"/>
        <scheme val="minor"/>
      </rPr>
      <t>for an HR Professional</t>
    </r>
    <r>
      <rPr>
        <sz val="14"/>
        <color theme="1"/>
        <rFont val="Calibri"/>
        <family val="2"/>
        <scheme val="minor"/>
      </rPr>
      <t xml:space="preserve"> to manually collect each the employee feedback check-in documentation from the employee's manager.</t>
    </r>
  </si>
  <si>
    <r>
      <t xml:space="preserve">The average number of minutes </t>
    </r>
    <r>
      <rPr>
        <b/>
        <sz val="14"/>
        <color theme="1"/>
        <rFont val="Calibri"/>
        <family val="2"/>
        <scheme val="minor"/>
      </rPr>
      <t>for a Manager</t>
    </r>
    <r>
      <rPr>
        <sz val="14"/>
        <color theme="1"/>
        <rFont val="Calibri"/>
        <family val="2"/>
        <scheme val="minor"/>
      </rPr>
      <t xml:space="preserve"> to manually take notes and query peers to obtain performance feedback for an employee in preparation for the employee's check-in meeting.</t>
    </r>
  </si>
  <si>
    <r>
      <rPr>
        <b/>
        <sz val="18"/>
        <rFont val="Calibri"/>
        <family val="2"/>
        <scheme val="minor"/>
      </rPr>
      <t xml:space="preserve">Directions: </t>
    </r>
    <r>
      <rPr>
        <b/>
        <sz val="18"/>
        <color theme="1"/>
        <rFont val="Calibri"/>
        <family val="2"/>
        <scheme val="minor"/>
      </rPr>
      <t xml:space="preserve">This entire worksheet is locked, except for the cells with </t>
    </r>
    <r>
      <rPr>
        <b/>
        <sz val="18"/>
        <color rgb="FFFF0000"/>
        <rFont val="Calibri"/>
        <family val="2"/>
        <scheme val="minor"/>
      </rPr>
      <t>red font</t>
    </r>
    <r>
      <rPr>
        <b/>
        <sz val="18"/>
        <color theme="1"/>
        <rFont val="Calibri"/>
        <family val="2"/>
        <scheme val="minor"/>
      </rPr>
      <t>.</t>
    </r>
  </si>
  <si>
    <t xml:space="preserve">      Use the 'ROI Inputs' worksheet (the other tab in this workbook) to input your organization's values into this 'SnapEval ROI Calculation' worksheet. </t>
  </si>
  <si>
    <t xml:space="preserve">      This worksheet is formatted to be print-friendly. It will print as 4 pages in landscape orientation.</t>
  </si>
  <si>
    <t xml:space="preserve">      After inputting your organization's values in the 'ROI Inputs' worksheet, review the resulting ROI at the bottom of this worksheet.</t>
  </si>
  <si>
    <t xml:space="preserve">                 After inputting your values into this 'ROI Inputs' worksheet, view the ROI results on the 'SnapEval ROI Calculation' worksheet (other tab in this workbook).</t>
  </si>
  <si>
    <r>
      <rPr>
        <b/>
        <sz val="16"/>
        <rFont val="Calibri"/>
        <family val="2"/>
        <scheme val="minor"/>
      </rPr>
      <t>Note:</t>
    </r>
    <r>
      <rPr>
        <b/>
        <sz val="16"/>
        <color rgb="FFFF0000"/>
        <rFont val="Calibri"/>
        <family val="2"/>
        <scheme val="minor"/>
      </rPr>
      <t xml:space="preserve"> This entire worksheet is locked. There are </t>
    </r>
    <r>
      <rPr>
        <b/>
        <u/>
        <sz val="16"/>
        <color rgb="FFFF0000"/>
        <rFont val="Calibri"/>
        <family val="2"/>
        <scheme val="minor"/>
      </rPr>
      <t>no</t>
    </r>
    <r>
      <rPr>
        <b/>
        <sz val="16"/>
        <color rgb="FFFF0000"/>
        <rFont val="Calibri"/>
        <family val="2"/>
        <scheme val="minor"/>
      </rPr>
      <t xml:space="preserve"> editable cells on this worksheet.</t>
    </r>
  </si>
  <si>
    <r>
      <t xml:space="preserve">                 Update the values in </t>
    </r>
    <r>
      <rPr>
        <b/>
        <sz val="18"/>
        <color rgb="FFFF0000"/>
        <rFont val="Calibri"/>
        <family val="2"/>
        <scheme val="minor"/>
      </rPr>
      <t>red font</t>
    </r>
    <r>
      <rPr>
        <b/>
        <sz val="18"/>
        <color theme="1"/>
        <rFont val="Calibri"/>
        <family val="2"/>
        <scheme val="minor"/>
      </rPr>
      <t xml:space="preserve"> on this worksheet to reflect your organization's current or planned </t>
    </r>
    <r>
      <rPr>
        <b/>
        <u/>
        <sz val="18"/>
        <color theme="1"/>
        <rFont val="Calibri"/>
        <family val="2"/>
        <scheme val="minor"/>
      </rPr>
      <t>manual</t>
    </r>
    <r>
      <rPr>
        <b/>
        <sz val="18"/>
        <color theme="1"/>
        <rFont val="Calibri"/>
        <family val="2"/>
        <scheme val="minor"/>
      </rPr>
      <t xml:space="preserve"> Performance Management process.</t>
    </r>
  </si>
  <si>
    <t>Net Monthly Savings</t>
  </si>
  <si>
    <t>*Note: A ROI of more than 100% means that for every dollar invested in the SnapEval software subcription, a multiple of that dollar is returned to the organization in cost savings. 
            For example, a ROI of 200% means that 2 dollars are saved in costs for every dollar invested in the SnapEval software subscription.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</si>
</sst>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22" x14ac:knownFonts="1">
    <font>
      <sz val="11"/>
      <color theme="1"/>
      <name val="Calibri"/>
      <family val="2"/>
      <scheme val="minor"/>
    </font>
    <font>
      <sz val="11"/>
      <color theme="1"/>
      <name val="Calibri"/>
      <family val="2"/>
      <scheme val="minor"/>
    </font>
    <font>
      <b/>
      <sz val="11"/>
      <color theme="1"/>
      <name val="Calibri"/>
      <family val="2"/>
      <scheme val="minor"/>
    </font>
    <font>
      <b/>
      <sz val="11"/>
      <color rgb="FFFF0000"/>
      <name val="Calibri"/>
      <family val="2"/>
      <scheme val="minor"/>
    </font>
    <font>
      <sz val="11"/>
      <name val="Calibri"/>
      <family val="2"/>
      <scheme val="minor"/>
    </font>
    <font>
      <b/>
      <sz val="14"/>
      <color theme="1"/>
      <name val="Calibri"/>
      <family val="2"/>
      <scheme val="minor"/>
    </font>
    <font>
      <b/>
      <sz val="14"/>
      <color rgb="FFFF0000"/>
      <name val="Calibri"/>
      <family val="2"/>
      <scheme val="minor"/>
    </font>
    <font>
      <sz val="14"/>
      <color theme="1"/>
      <name val="Calibri"/>
      <family val="2"/>
      <scheme val="minor"/>
    </font>
    <font>
      <b/>
      <sz val="14"/>
      <name val="Calibri"/>
      <family val="2"/>
      <scheme val="minor"/>
    </font>
    <font>
      <sz val="14"/>
      <name val="Calibri"/>
      <family val="2"/>
      <scheme val="minor"/>
    </font>
    <font>
      <b/>
      <sz val="18"/>
      <color theme="1"/>
      <name val="Calibri"/>
      <family val="2"/>
      <scheme val="minor"/>
    </font>
    <font>
      <sz val="12"/>
      <color theme="1"/>
      <name val="Calibri"/>
      <family val="2"/>
      <scheme val="minor"/>
    </font>
    <font>
      <sz val="12"/>
      <name val="Calibri"/>
      <family val="2"/>
      <scheme val="minor"/>
    </font>
    <font>
      <b/>
      <sz val="12"/>
      <color theme="1"/>
      <name val="Calibri"/>
      <family val="2"/>
      <scheme val="minor"/>
    </font>
    <font>
      <b/>
      <sz val="18"/>
      <name val="Calibri"/>
      <family val="2"/>
      <scheme val="minor"/>
    </font>
    <font>
      <b/>
      <sz val="18"/>
      <color rgb="FFFF0000"/>
      <name val="Calibri"/>
      <family val="2"/>
      <scheme val="minor"/>
    </font>
    <font>
      <b/>
      <sz val="16"/>
      <color rgb="FFFF0000"/>
      <name val="Calibri"/>
      <family val="2"/>
      <scheme val="minor"/>
    </font>
    <font>
      <sz val="16"/>
      <color theme="1"/>
      <name val="Calibri"/>
      <family val="2"/>
      <scheme val="minor"/>
    </font>
    <font>
      <b/>
      <u/>
      <sz val="16"/>
      <color rgb="FFFF0000"/>
      <name val="Calibri"/>
      <family val="2"/>
      <scheme val="minor"/>
    </font>
    <font>
      <b/>
      <sz val="16"/>
      <color theme="1"/>
      <name val="Calibri"/>
      <family val="2"/>
      <scheme val="minor"/>
    </font>
    <font>
      <b/>
      <sz val="16"/>
      <name val="Calibri"/>
      <family val="2"/>
      <scheme val="minor"/>
    </font>
    <font>
      <b/>
      <u/>
      <sz val="18"/>
      <color theme="1"/>
      <name val="Calibri"/>
      <family val="2"/>
      <scheme val="minor"/>
    </font>
  </fonts>
  <fills count="5">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5" tint="0.7999816888943144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59">
    <xf numFmtId="0" fontId="0" fillId="0" borderId="0" xfId="0"/>
    <xf numFmtId="0" fontId="0" fillId="0" borderId="0" xfId="0" applyAlignment="1">
      <alignment wrapText="1"/>
    </xf>
    <xf numFmtId="44" fontId="0" fillId="0" borderId="0" xfId="0" applyNumberFormat="1"/>
    <xf numFmtId="44" fontId="2" fillId="0" borderId="0" xfId="0" applyNumberFormat="1" applyFont="1"/>
    <xf numFmtId="2" fontId="2" fillId="0" borderId="0" xfId="0" applyNumberFormat="1" applyFont="1"/>
    <xf numFmtId="44" fontId="5" fillId="0" borderId="0" xfId="0" applyNumberFormat="1" applyFont="1"/>
    <xf numFmtId="0" fontId="7" fillId="0" borderId="0" xfId="0" applyFont="1"/>
    <xf numFmtId="0" fontId="5" fillId="0" borderId="0" xfId="0" applyFont="1" applyAlignment="1">
      <alignment horizontal="right"/>
    </xf>
    <xf numFmtId="0" fontId="5" fillId="0" borderId="0" xfId="0" applyFont="1"/>
    <xf numFmtId="0" fontId="0" fillId="0" borderId="0" xfId="0" applyAlignment="1">
      <alignment horizontal="left" wrapText="1"/>
    </xf>
    <xf numFmtId="0" fontId="3" fillId="0" borderId="0" xfId="0" applyFont="1" applyAlignment="1">
      <alignment horizontal="center" wrapText="1"/>
    </xf>
    <xf numFmtId="0" fontId="4" fillId="0" borderId="0" xfId="0" applyFont="1" applyAlignment="1">
      <alignment horizontal="left" wrapText="1"/>
    </xf>
    <xf numFmtId="2" fontId="5" fillId="0" borderId="0" xfId="0" applyNumberFormat="1" applyFont="1"/>
    <xf numFmtId="44" fontId="8" fillId="0" borderId="0" xfId="1" applyFont="1"/>
    <xf numFmtId="2" fontId="7" fillId="0" borderId="0" xfId="0" applyNumberFormat="1" applyFont="1"/>
    <xf numFmtId="2" fontId="7" fillId="0" borderId="16" xfId="0" applyNumberFormat="1" applyFont="1" applyBorder="1"/>
    <xf numFmtId="44" fontId="9" fillId="0" borderId="16" xfId="1" applyFont="1" applyBorder="1"/>
    <xf numFmtId="0" fontId="5" fillId="2" borderId="24" xfId="0" applyFont="1" applyFill="1" applyBorder="1"/>
    <xf numFmtId="0" fontId="5" fillId="2" borderId="10" xfId="0" applyFont="1" applyFill="1" applyBorder="1"/>
    <xf numFmtId="0" fontId="7" fillId="2" borderId="26" xfId="0" applyFont="1" applyFill="1" applyBorder="1" applyAlignment="1">
      <alignment horizontal="right"/>
    </xf>
    <xf numFmtId="0" fontId="6" fillId="2" borderId="27" xfId="0" applyFont="1" applyFill="1" applyBorder="1"/>
    <xf numFmtId="0" fontId="7" fillId="2" borderId="27" xfId="0" applyFont="1" applyFill="1" applyBorder="1"/>
    <xf numFmtId="0" fontId="7" fillId="2" borderId="5" xfId="0" applyFont="1" applyFill="1" applyBorder="1" applyAlignment="1">
      <alignment horizontal="right"/>
    </xf>
    <xf numFmtId="0" fontId="6" fillId="2" borderId="1" xfId="0" applyFont="1" applyFill="1" applyBorder="1"/>
    <xf numFmtId="0" fontId="7" fillId="2" borderId="1" xfId="0" applyFont="1" applyFill="1" applyBorder="1"/>
    <xf numFmtId="0" fontId="0" fillId="2" borderId="1" xfId="0" applyFill="1" applyBorder="1"/>
    <xf numFmtId="164" fontId="6" fillId="2" borderId="1" xfId="1" applyNumberFormat="1" applyFont="1" applyFill="1" applyBorder="1"/>
    <xf numFmtId="0" fontId="0" fillId="2" borderId="6" xfId="0" applyFill="1" applyBorder="1"/>
    <xf numFmtId="164" fontId="8" fillId="2" borderId="1" xfId="1" applyNumberFormat="1" applyFont="1" applyFill="1" applyBorder="1"/>
    <xf numFmtId="0" fontId="7" fillId="2" borderId="7" xfId="0" applyFont="1" applyFill="1" applyBorder="1" applyAlignment="1">
      <alignment horizontal="right"/>
    </xf>
    <xf numFmtId="44" fontId="8" fillId="2" borderId="8" xfId="1" applyFont="1" applyFill="1" applyBorder="1"/>
    <xf numFmtId="0" fontId="7" fillId="2" borderId="8" xfId="0" applyFont="1" applyFill="1" applyBorder="1"/>
    <xf numFmtId="0" fontId="5" fillId="3" borderId="13" xfId="0" applyFont="1" applyFill="1" applyBorder="1"/>
    <xf numFmtId="0" fontId="5" fillId="3" borderId="20" xfId="0" applyFont="1" applyFill="1" applyBorder="1"/>
    <xf numFmtId="0" fontId="5" fillId="3" borderId="14" xfId="0" applyFont="1" applyFill="1" applyBorder="1"/>
    <xf numFmtId="0" fontId="5" fillId="3" borderId="14" xfId="0" applyFont="1" applyFill="1" applyBorder="1" applyAlignment="1">
      <alignment wrapText="1"/>
    </xf>
    <xf numFmtId="0" fontId="5" fillId="3" borderId="15" xfId="0" applyFont="1" applyFill="1" applyBorder="1" applyAlignment="1">
      <alignment wrapText="1"/>
    </xf>
    <xf numFmtId="0" fontId="7" fillId="3" borderId="2" xfId="0" applyFont="1" applyFill="1" applyBorder="1" applyAlignment="1">
      <alignment horizontal="left" wrapText="1"/>
    </xf>
    <xf numFmtId="0" fontId="6" fillId="3" borderId="3" xfId="0" applyFont="1" applyFill="1" applyBorder="1" applyAlignment="1">
      <alignment horizontal="center" wrapText="1"/>
    </xf>
    <xf numFmtId="0" fontId="4" fillId="3" borderId="3" xfId="0" applyFont="1" applyFill="1" applyBorder="1" applyAlignment="1">
      <alignment horizontal="left" wrapText="1"/>
    </xf>
    <xf numFmtId="0" fontId="0" fillId="3" borderId="3" xfId="0" applyFill="1" applyBorder="1" applyAlignment="1">
      <alignment horizontal="left" wrapText="1"/>
    </xf>
    <xf numFmtId="2" fontId="5" fillId="3" borderId="3" xfId="0" applyNumberFormat="1" applyFont="1" applyFill="1" applyBorder="1"/>
    <xf numFmtId="2" fontId="5" fillId="3" borderId="4" xfId="0" applyNumberFormat="1" applyFont="1" applyFill="1" applyBorder="1"/>
    <xf numFmtId="0" fontId="7" fillId="3" borderId="5" xfId="0" applyFont="1" applyFill="1" applyBorder="1" applyAlignment="1">
      <alignment horizontal="left" wrapText="1"/>
    </xf>
    <xf numFmtId="0" fontId="6" fillId="3" borderId="1" xfId="0" applyFont="1" applyFill="1" applyBorder="1" applyAlignment="1">
      <alignment horizontal="center" wrapText="1"/>
    </xf>
    <xf numFmtId="0" fontId="4" fillId="3" borderId="1" xfId="0" applyFont="1" applyFill="1" applyBorder="1" applyAlignment="1">
      <alignment horizontal="left" wrapText="1"/>
    </xf>
    <xf numFmtId="0" fontId="0" fillId="3" borderId="1" xfId="0" applyFill="1" applyBorder="1" applyAlignment="1">
      <alignment horizontal="left" wrapText="1"/>
    </xf>
    <xf numFmtId="2" fontId="5" fillId="3" borderId="1" xfId="0" applyNumberFormat="1" applyFont="1" applyFill="1" applyBorder="1"/>
    <xf numFmtId="2" fontId="5" fillId="3" borderId="6" xfId="0" applyNumberFormat="1" applyFont="1" applyFill="1" applyBorder="1"/>
    <xf numFmtId="0" fontId="7" fillId="3" borderId="7" xfId="0" applyFont="1" applyFill="1" applyBorder="1" applyAlignment="1">
      <alignment horizontal="left" wrapText="1"/>
    </xf>
    <xf numFmtId="0" fontId="6" fillId="3" borderId="8" xfId="0" applyFont="1" applyFill="1" applyBorder="1" applyAlignment="1">
      <alignment horizontal="center" wrapText="1"/>
    </xf>
    <xf numFmtId="0" fontId="4" fillId="3" borderId="8" xfId="0" applyFont="1" applyFill="1" applyBorder="1" applyAlignment="1">
      <alignment horizontal="left" wrapText="1"/>
    </xf>
    <xf numFmtId="0" fontId="0" fillId="3" borderId="8" xfId="0" applyFill="1" applyBorder="1" applyAlignment="1">
      <alignment horizontal="left" wrapText="1"/>
    </xf>
    <xf numFmtId="2" fontId="5" fillId="3" borderId="8" xfId="0" applyNumberFormat="1" applyFont="1" applyFill="1" applyBorder="1"/>
    <xf numFmtId="2" fontId="5" fillId="3" borderId="9" xfId="0" applyNumberFormat="1" applyFont="1" applyFill="1" applyBorder="1"/>
    <xf numFmtId="0" fontId="7" fillId="3" borderId="24" xfId="0" applyFont="1" applyFill="1" applyBorder="1" applyAlignment="1">
      <alignment horizontal="left" wrapText="1"/>
    </xf>
    <xf numFmtId="0" fontId="6" fillId="3" borderId="12" xfId="0" applyFont="1" applyFill="1" applyBorder="1" applyAlignment="1">
      <alignment horizontal="center" wrapText="1"/>
    </xf>
    <xf numFmtId="0" fontId="0" fillId="3" borderId="10" xfId="0" applyFill="1" applyBorder="1" applyAlignment="1">
      <alignment horizontal="left" wrapText="1"/>
    </xf>
    <xf numFmtId="2" fontId="5" fillId="3" borderId="10" xfId="0" applyNumberFormat="1" applyFont="1" applyFill="1" applyBorder="1"/>
    <xf numFmtId="2" fontId="5" fillId="3" borderId="11" xfId="0" applyNumberFormat="1" applyFont="1" applyFill="1" applyBorder="1"/>
    <xf numFmtId="0" fontId="7" fillId="3" borderId="25" xfId="0" applyFont="1" applyFill="1" applyBorder="1" applyAlignment="1">
      <alignment horizontal="left" wrapText="1"/>
    </xf>
    <xf numFmtId="0" fontId="6" fillId="3" borderId="21" xfId="0" applyFont="1" applyFill="1" applyBorder="1" applyAlignment="1">
      <alignment horizontal="center" wrapText="1"/>
    </xf>
    <xf numFmtId="0" fontId="0" fillId="3" borderId="22" xfId="0" applyFill="1" applyBorder="1" applyAlignment="1">
      <alignment horizontal="left" wrapText="1"/>
    </xf>
    <xf numFmtId="2" fontId="5" fillId="3" borderId="22" xfId="0" applyNumberFormat="1" applyFont="1" applyFill="1" applyBorder="1"/>
    <xf numFmtId="2" fontId="5" fillId="3" borderId="23" xfId="0" applyNumberFormat="1" applyFont="1" applyFill="1" applyBorder="1"/>
    <xf numFmtId="0" fontId="5" fillId="4" borderId="13" xfId="0" applyFont="1" applyFill="1" applyBorder="1"/>
    <xf numFmtId="0" fontId="5" fillId="4" borderId="20" xfId="0" applyFont="1" applyFill="1" applyBorder="1"/>
    <xf numFmtId="0" fontId="5" fillId="4" borderId="14" xfId="0" applyFont="1" applyFill="1" applyBorder="1"/>
    <xf numFmtId="0" fontId="5" fillId="4" borderId="14" xfId="0" applyFont="1" applyFill="1" applyBorder="1" applyAlignment="1">
      <alignment wrapText="1"/>
    </xf>
    <xf numFmtId="0" fontId="5" fillId="4" borderId="15" xfId="0" applyFont="1" applyFill="1" applyBorder="1" applyAlignment="1">
      <alignment wrapText="1"/>
    </xf>
    <xf numFmtId="0" fontId="7" fillId="4" borderId="2" xfId="0" applyFont="1" applyFill="1" applyBorder="1" applyAlignment="1">
      <alignment horizontal="left" wrapText="1"/>
    </xf>
    <xf numFmtId="0" fontId="6" fillId="4" borderId="3" xfId="0" applyFont="1" applyFill="1" applyBorder="1" applyAlignment="1">
      <alignment horizontal="center" wrapText="1"/>
    </xf>
    <xf numFmtId="0" fontId="4" fillId="4" borderId="3" xfId="0" applyFont="1" applyFill="1" applyBorder="1" applyAlignment="1">
      <alignment horizontal="left" wrapText="1"/>
    </xf>
    <xf numFmtId="0" fontId="0" fillId="4" borderId="3" xfId="0" applyFill="1" applyBorder="1" applyAlignment="1">
      <alignment horizontal="left" wrapText="1"/>
    </xf>
    <xf numFmtId="2" fontId="5" fillId="4" borderId="3" xfId="0" applyNumberFormat="1" applyFont="1" applyFill="1" applyBorder="1"/>
    <xf numFmtId="2" fontId="5" fillId="4" borderId="4" xfId="0" applyNumberFormat="1" applyFont="1" applyFill="1" applyBorder="1"/>
    <xf numFmtId="0" fontId="7" fillId="4" borderId="7" xfId="0" applyFont="1" applyFill="1" applyBorder="1" applyAlignment="1">
      <alignment horizontal="left" wrapText="1"/>
    </xf>
    <xf numFmtId="0" fontId="6" fillId="4" borderId="8" xfId="0" applyFont="1" applyFill="1" applyBorder="1" applyAlignment="1">
      <alignment horizontal="center" wrapText="1"/>
    </xf>
    <xf numFmtId="0" fontId="4" fillId="4" borderId="8" xfId="0" applyFont="1" applyFill="1" applyBorder="1" applyAlignment="1">
      <alignment horizontal="left" wrapText="1"/>
    </xf>
    <xf numFmtId="0" fontId="0" fillId="4" borderId="8" xfId="0" applyFill="1" applyBorder="1" applyAlignment="1">
      <alignment horizontal="left" wrapText="1"/>
    </xf>
    <xf numFmtId="2" fontId="5" fillId="4" borderId="8" xfId="0" applyNumberFormat="1" applyFont="1" applyFill="1" applyBorder="1"/>
    <xf numFmtId="2" fontId="5" fillId="4" borderId="9" xfId="0" applyNumberFormat="1" applyFont="1" applyFill="1" applyBorder="1"/>
    <xf numFmtId="0" fontId="7" fillId="4" borderId="24" xfId="0" applyFont="1" applyFill="1" applyBorder="1" applyAlignment="1">
      <alignment horizontal="left" wrapText="1"/>
    </xf>
    <xf numFmtId="0" fontId="6" fillId="4" borderId="12" xfId="0" applyFont="1" applyFill="1" applyBorder="1" applyAlignment="1">
      <alignment horizontal="center" wrapText="1"/>
    </xf>
    <xf numFmtId="0" fontId="0" fillId="4" borderId="10" xfId="0" applyFill="1" applyBorder="1" applyAlignment="1">
      <alignment horizontal="left" wrapText="1"/>
    </xf>
    <xf numFmtId="2" fontId="5" fillId="4" borderId="10" xfId="0" applyNumberFormat="1" applyFont="1" applyFill="1" applyBorder="1"/>
    <xf numFmtId="2" fontId="5" fillId="4" borderId="11" xfId="0" applyNumberFormat="1" applyFont="1" applyFill="1" applyBorder="1"/>
    <xf numFmtId="0" fontId="10" fillId="0" borderId="0" xfId="0" applyFont="1" applyAlignment="1">
      <alignment horizontal="right"/>
    </xf>
    <xf numFmtId="9" fontId="10" fillId="0" borderId="0" xfId="2" applyFont="1"/>
    <xf numFmtId="0" fontId="7" fillId="2" borderId="2" xfId="0" applyFont="1" applyFill="1" applyBorder="1" applyAlignment="1">
      <alignment horizontal="right"/>
    </xf>
    <xf numFmtId="0" fontId="7" fillId="2" borderId="3" xfId="0" applyFont="1" applyFill="1" applyBorder="1"/>
    <xf numFmtId="0" fontId="11" fillId="0" borderId="0" xfId="0" applyFont="1"/>
    <xf numFmtId="0" fontId="0" fillId="2" borderId="8" xfId="0" applyFill="1" applyBorder="1"/>
    <xf numFmtId="0" fontId="10" fillId="0" borderId="0" xfId="0" applyFont="1"/>
    <xf numFmtId="0" fontId="16" fillId="0" borderId="0" xfId="0" applyFont="1"/>
    <xf numFmtId="0" fontId="17" fillId="0" borderId="0" xfId="0" applyFont="1"/>
    <xf numFmtId="0" fontId="5" fillId="3" borderId="3" xfId="0" applyFont="1" applyFill="1" applyBorder="1"/>
    <xf numFmtId="0" fontId="5" fillId="3" borderId="4" xfId="0" applyFont="1" applyFill="1" applyBorder="1"/>
    <xf numFmtId="0" fontId="12" fillId="3" borderId="6" xfId="0" applyFont="1" applyFill="1" applyBorder="1" applyAlignment="1">
      <alignment horizontal="left" wrapText="1"/>
    </xf>
    <xf numFmtId="0" fontId="11" fillId="3" borderId="6" xfId="0" applyFont="1" applyFill="1" applyBorder="1" applyAlignment="1">
      <alignment horizontal="left" wrapText="1"/>
    </xf>
    <xf numFmtId="0" fontId="11" fillId="3" borderId="9" xfId="0" applyFont="1" applyFill="1" applyBorder="1" applyAlignment="1">
      <alignment horizontal="left" wrapText="1"/>
    </xf>
    <xf numFmtId="0" fontId="5" fillId="4" borderId="3" xfId="0" applyFont="1" applyFill="1" applyBorder="1"/>
    <xf numFmtId="0" fontId="13" fillId="4" borderId="4" xfId="0" applyFont="1" applyFill="1" applyBorder="1"/>
    <xf numFmtId="0" fontId="12" fillId="4" borderId="6" xfId="0" applyFont="1" applyFill="1" applyBorder="1" applyAlignment="1">
      <alignment horizontal="left" wrapText="1"/>
    </xf>
    <xf numFmtId="0" fontId="11" fillId="4" borderId="9" xfId="0" applyFont="1" applyFill="1" applyBorder="1" applyAlignment="1">
      <alignment horizontal="left" wrapText="1"/>
    </xf>
    <xf numFmtId="0" fontId="16" fillId="2" borderId="3" xfId="0" applyFont="1" applyFill="1" applyBorder="1"/>
    <xf numFmtId="0" fontId="16" fillId="2" borderId="27" xfId="0" applyFont="1" applyFill="1" applyBorder="1"/>
    <xf numFmtId="0" fontId="16" fillId="2" borderId="1" xfId="0" applyFont="1" applyFill="1" applyBorder="1"/>
    <xf numFmtId="164" fontId="16" fillId="2" borderId="1" xfId="1" applyNumberFormat="1" applyFont="1" applyFill="1" applyBorder="1"/>
    <xf numFmtId="0" fontId="16" fillId="2" borderId="8" xfId="0" applyFont="1" applyFill="1" applyBorder="1"/>
    <xf numFmtId="0" fontId="16" fillId="3" borderId="1" xfId="0" applyFont="1" applyFill="1" applyBorder="1" applyAlignment="1">
      <alignment horizontal="center" wrapText="1"/>
    </xf>
    <xf numFmtId="0" fontId="16" fillId="3" borderId="8" xfId="0" applyFont="1" applyFill="1" applyBorder="1" applyAlignment="1">
      <alignment horizontal="center" wrapText="1"/>
    </xf>
    <xf numFmtId="0" fontId="16" fillId="4" borderId="1" xfId="0" applyFont="1" applyFill="1" applyBorder="1" applyAlignment="1">
      <alignment horizontal="center" wrapText="1"/>
    </xf>
    <xf numFmtId="0" fontId="16" fillId="4" borderId="8" xfId="0" applyFont="1" applyFill="1" applyBorder="1" applyAlignment="1">
      <alignment horizontal="center" wrapText="1"/>
    </xf>
    <xf numFmtId="0" fontId="19" fillId="0" borderId="0" xfId="0" applyFont="1"/>
    <xf numFmtId="44" fontId="5" fillId="0" borderId="16" xfId="0" applyNumberFormat="1" applyFont="1" applyBorder="1"/>
    <xf numFmtId="0" fontId="7" fillId="2" borderId="3" xfId="0" applyFont="1" applyFill="1" applyBorder="1" applyAlignment="1">
      <alignment horizontal="left" wrapText="1"/>
    </xf>
    <xf numFmtId="0" fontId="7" fillId="2" borderId="4" xfId="0" applyFont="1" applyFill="1" applyBorder="1" applyAlignment="1">
      <alignment horizontal="left" wrapText="1"/>
    </xf>
    <xf numFmtId="0" fontId="7" fillId="2" borderId="1" xfId="0" applyFont="1" applyFill="1" applyBorder="1" applyAlignment="1">
      <alignment horizontal="left" wrapText="1"/>
    </xf>
    <xf numFmtId="0" fontId="7" fillId="2" borderId="6" xfId="0" applyFont="1" applyFill="1" applyBorder="1" applyAlignment="1">
      <alignment horizontal="left" wrapText="1"/>
    </xf>
    <xf numFmtId="0" fontId="7" fillId="2" borderId="8" xfId="0" applyFont="1" applyFill="1" applyBorder="1" applyAlignment="1">
      <alignment horizontal="left" wrapText="1"/>
    </xf>
    <xf numFmtId="0" fontId="7" fillId="2" borderId="9" xfId="0" applyFont="1" applyFill="1" applyBorder="1" applyAlignment="1">
      <alignment horizontal="left" wrapText="1"/>
    </xf>
    <xf numFmtId="0" fontId="5" fillId="2" borderId="10" xfId="0" applyFont="1" applyFill="1" applyBorder="1" applyAlignment="1">
      <alignment horizontal="left"/>
    </xf>
    <xf numFmtId="0" fontId="5" fillId="2" borderId="11" xfId="0" applyFont="1" applyFill="1" applyBorder="1" applyAlignment="1">
      <alignment horizontal="left"/>
    </xf>
    <xf numFmtId="0" fontId="7" fillId="2" borderId="1" xfId="0" applyFont="1" applyFill="1" applyBorder="1" applyAlignment="1">
      <alignment horizontal="left"/>
    </xf>
    <xf numFmtId="0" fontId="7" fillId="2" borderId="6" xfId="0" applyFont="1" applyFill="1" applyBorder="1" applyAlignment="1">
      <alignment horizontal="left"/>
    </xf>
    <xf numFmtId="0" fontId="7" fillId="2" borderId="30" xfId="0" applyFont="1" applyFill="1" applyBorder="1" applyAlignment="1">
      <alignment horizontal="left" wrapText="1"/>
    </xf>
    <xf numFmtId="0" fontId="7" fillId="2" borderId="31" xfId="0" applyFont="1" applyFill="1" applyBorder="1" applyAlignment="1">
      <alignment horizontal="left" wrapText="1"/>
    </xf>
    <xf numFmtId="0" fontId="7" fillId="2" borderId="32" xfId="0" applyFont="1" applyFill="1" applyBorder="1" applyAlignment="1">
      <alignment horizontal="left" wrapText="1"/>
    </xf>
    <xf numFmtId="0" fontId="5" fillId="3" borderId="2" xfId="0" applyFont="1" applyFill="1" applyBorder="1" applyAlignment="1">
      <alignment horizontal="left"/>
    </xf>
    <xf numFmtId="0" fontId="5" fillId="3" borderId="3" xfId="0" applyFont="1" applyFill="1" applyBorder="1" applyAlignment="1">
      <alignment horizontal="left"/>
    </xf>
    <xf numFmtId="0" fontId="7" fillId="4" borderId="5" xfId="0" applyFont="1" applyFill="1" applyBorder="1" applyAlignment="1">
      <alignment horizontal="left" wrapText="1"/>
    </xf>
    <xf numFmtId="0" fontId="7" fillId="4" borderId="1" xfId="0" applyFont="1" applyFill="1" applyBorder="1" applyAlignment="1">
      <alignment horizontal="left" wrapText="1"/>
    </xf>
    <xf numFmtId="0" fontId="7" fillId="4" borderId="7" xfId="0" applyFont="1" applyFill="1" applyBorder="1" applyAlignment="1">
      <alignment horizontal="left" wrapText="1"/>
    </xf>
    <xf numFmtId="0" fontId="7" fillId="4" borderId="8" xfId="0" applyFont="1" applyFill="1" applyBorder="1" applyAlignment="1">
      <alignment horizontal="left" wrapText="1"/>
    </xf>
    <xf numFmtId="0" fontId="5" fillId="4" borderId="2" xfId="0" applyFont="1" applyFill="1" applyBorder="1" applyAlignment="1">
      <alignment horizontal="left"/>
    </xf>
    <xf numFmtId="0" fontId="5" fillId="4" borderId="3" xfId="0" applyFont="1" applyFill="1" applyBorder="1" applyAlignment="1">
      <alignment horizontal="left"/>
    </xf>
    <xf numFmtId="0" fontId="7" fillId="3" borderId="5" xfId="0" applyFont="1" applyFill="1" applyBorder="1" applyAlignment="1">
      <alignment horizontal="left" wrapText="1"/>
    </xf>
    <xf numFmtId="0" fontId="7" fillId="3" borderId="1" xfId="0" applyFont="1" applyFill="1" applyBorder="1" applyAlignment="1">
      <alignment horizontal="left" wrapText="1"/>
    </xf>
    <xf numFmtId="0" fontId="7" fillId="3" borderId="7" xfId="0" applyFont="1" applyFill="1" applyBorder="1" applyAlignment="1">
      <alignment horizontal="left" wrapText="1"/>
    </xf>
    <xf numFmtId="0" fontId="7" fillId="3" borderId="8" xfId="0" applyFont="1" applyFill="1" applyBorder="1" applyAlignment="1">
      <alignment horizontal="left" wrapText="1"/>
    </xf>
    <xf numFmtId="0" fontId="5" fillId="2" borderId="29" xfId="0" applyFont="1" applyFill="1" applyBorder="1"/>
    <xf numFmtId="0" fontId="5" fillId="2" borderId="18" xfId="0" applyFont="1" applyFill="1" applyBorder="1"/>
    <xf numFmtId="0" fontId="5" fillId="2" borderId="19" xfId="0" applyFont="1" applyFill="1" applyBorder="1"/>
    <xf numFmtId="0" fontId="0" fillId="0" borderId="0" xfId="0" applyAlignment="1">
      <alignment horizontal="left" wrapText="1"/>
    </xf>
    <xf numFmtId="0" fontId="7" fillId="2" borderId="27" xfId="0" applyFont="1" applyFill="1" applyBorder="1" applyAlignment="1">
      <alignment horizontal="left" wrapText="1"/>
    </xf>
    <xf numFmtId="0" fontId="7" fillId="2" borderId="28" xfId="0" applyFont="1" applyFill="1" applyBorder="1" applyAlignment="1">
      <alignment horizontal="left" wrapText="1"/>
    </xf>
    <xf numFmtId="0" fontId="5" fillId="3" borderId="17" xfId="0" applyFont="1" applyFill="1" applyBorder="1" applyAlignment="1">
      <alignment horizontal="center"/>
    </xf>
    <xf numFmtId="0" fontId="5" fillId="3" borderId="18" xfId="0" applyFont="1" applyFill="1" applyBorder="1" applyAlignment="1">
      <alignment horizontal="center"/>
    </xf>
    <xf numFmtId="0" fontId="5" fillId="3" borderId="19" xfId="0" applyFont="1" applyFill="1" applyBorder="1" applyAlignment="1">
      <alignment horizontal="center"/>
    </xf>
    <xf numFmtId="0" fontId="5" fillId="4" borderId="17" xfId="0" applyFont="1" applyFill="1" applyBorder="1" applyAlignment="1">
      <alignment horizontal="center"/>
    </xf>
    <xf numFmtId="0" fontId="5" fillId="4" borderId="18" xfId="0" applyFont="1" applyFill="1" applyBorder="1" applyAlignment="1">
      <alignment horizontal="center"/>
    </xf>
    <xf numFmtId="0" fontId="5" fillId="4" borderId="19" xfId="0" applyFont="1" applyFill="1" applyBorder="1" applyAlignment="1">
      <alignment horizontal="center"/>
    </xf>
    <xf numFmtId="0" fontId="7" fillId="2" borderId="30" xfId="0" applyFont="1" applyFill="1" applyBorder="1" applyAlignment="1">
      <alignment horizontal="left"/>
    </xf>
    <xf numFmtId="0" fontId="7" fillId="2" borderId="31" xfId="0" applyFont="1" applyFill="1" applyBorder="1" applyAlignment="1">
      <alignment horizontal="left"/>
    </xf>
    <xf numFmtId="0" fontId="7" fillId="2" borderId="32" xfId="0" applyFont="1" applyFill="1" applyBorder="1" applyAlignment="1">
      <alignment horizontal="left"/>
    </xf>
    <xf numFmtId="0" fontId="0" fillId="2" borderId="33" xfId="0" applyFill="1" applyBorder="1" applyAlignment="1">
      <alignment horizontal="center"/>
    </xf>
    <xf numFmtId="0" fontId="0" fillId="2" borderId="34" xfId="0" applyFill="1" applyBorder="1" applyAlignment="1">
      <alignment horizontal="center"/>
    </xf>
    <xf numFmtId="0" fontId="0" fillId="2" borderId="35" xfId="0" applyFill="1" applyBorder="1" applyAlignment="1">
      <alignment horizontal="center"/>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F634B7-5632-454E-B33C-97E1BEDF2FC4}">
  <sheetPr>
    <pageSetUpPr fitToPage="1"/>
  </sheetPr>
  <dimension ref="A1:G32"/>
  <sheetViews>
    <sheetView showGridLines="0" tabSelected="1" zoomScale="80" zoomScaleNormal="80" workbookViewId="0">
      <selection activeCell="C8" sqref="C8"/>
    </sheetView>
  </sheetViews>
  <sheetFormatPr defaultRowHeight="14.4" x14ac:dyDescent="0.55000000000000004"/>
  <cols>
    <col min="1" max="1" width="3.83984375" customWidth="1"/>
    <col min="2" max="2" width="93.68359375" customWidth="1"/>
    <col min="3" max="3" width="20.83984375" customWidth="1"/>
    <col min="4" max="4" width="19.15625" customWidth="1"/>
    <col min="5" max="5" width="52" customWidth="1"/>
    <col min="6" max="6" width="13.15625" customWidth="1"/>
    <col min="7" max="7" width="38.578125" customWidth="1"/>
    <col min="8" max="8" width="13.578125" customWidth="1"/>
    <col min="9" max="10" width="15.15625" customWidth="1"/>
    <col min="11" max="11" width="15.26171875" customWidth="1"/>
  </cols>
  <sheetData>
    <row r="1" spans="1:7" ht="23.1" x14ac:dyDescent="0.85">
      <c r="A1" s="93" t="s">
        <v>95</v>
      </c>
    </row>
    <row r="2" spans="1:7" ht="23.1" x14ac:dyDescent="0.85">
      <c r="A2" s="93"/>
      <c r="B2" s="93" t="s">
        <v>101</v>
      </c>
    </row>
    <row r="3" spans="1:7" ht="23.1" x14ac:dyDescent="0.85">
      <c r="A3" s="93"/>
      <c r="B3" s="93" t="s">
        <v>99</v>
      </c>
    </row>
    <row r="4" spans="1:7" ht="18.3" x14ac:dyDescent="0.7">
      <c r="A4" s="8"/>
    </row>
    <row r="5" spans="1:7" ht="20.399999999999999" x14ac:dyDescent="0.75">
      <c r="A5" s="114" t="s">
        <v>12</v>
      </c>
    </row>
    <row r="6" spans="1:7" ht="18.600000000000001" thickBot="1" x14ac:dyDescent="0.75">
      <c r="A6" s="8"/>
    </row>
    <row r="7" spans="1:7" ht="18.600000000000001" thickBot="1" x14ac:dyDescent="0.75">
      <c r="B7" s="17" t="s">
        <v>69</v>
      </c>
      <c r="C7" s="18" t="s">
        <v>6</v>
      </c>
      <c r="D7" s="18" t="s">
        <v>5</v>
      </c>
      <c r="E7" s="122" t="s">
        <v>11</v>
      </c>
      <c r="F7" s="122"/>
      <c r="G7" s="123"/>
    </row>
    <row r="8" spans="1:7" ht="37.5" customHeight="1" x14ac:dyDescent="0.75">
      <c r="B8" s="89" t="s">
        <v>4</v>
      </c>
      <c r="C8" s="105">
        <v>27</v>
      </c>
      <c r="D8" s="90" t="s">
        <v>10</v>
      </c>
      <c r="E8" s="116" t="s">
        <v>64</v>
      </c>
      <c r="F8" s="116"/>
      <c r="G8" s="117"/>
    </row>
    <row r="9" spans="1:7" ht="37.5" customHeight="1" x14ac:dyDescent="0.75">
      <c r="B9" s="19" t="s">
        <v>78</v>
      </c>
      <c r="C9" s="106">
        <v>24</v>
      </c>
      <c r="D9" s="21" t="s">
        <v>10</v>
      </c>
      <c r="E9" s="126" t="s">
        <v>79</v>
      </c>
      <c r="F9" s="127"/>
      <c r="G9" s="128"/>
    </row>
    <row r="10" spans="1:7" ht="20.399999999999999" x14ac:dyDescent="0.75">
      <c r="B10" s="22" t="s">
        <v>1</v>
      </c>
      <c r="C10" s="107">
        <v>3</v>
      </c>
      <c r="D10" s="24" t="s">
        <v>10</v>
      </c>
      <c r="E10" s="124" t="s">
        <v>65</v>
      </c>
      <c r="F10" s="124"/>
      <c r="G10" s="125"/>
    </row>
    <row r="11" spans="1:7" ht="20.399999999999999" x14ac:dyDescent="0.75">
      <c r="B11" s="22" t="s">
        <v>0</v>
      </c>
      <c r="C11" s="108">
        <v>30</v>
      </c>
      <c r="D11" s="24" t="s">
        <v>48</v>
      </c>
      <c r="E11" s="124" t="s">
        <v>67</v>
      </c>
      <c r="F11" s="124"/>
      <c r="G11" s="125"/>
    </row>
    <row r="12" spans="1:7" ht="20.399999999999999" x14ac:dyDescent="0.75">
      <c r="B12" s="22" t="s">
        <v>2</v>
      </c>
      <c r="C12" s="108">
        <v>35</v>
      </c>
      <c r="D12" s="24" t="s">
        <v>48</v>
      </c>
      <c r="E12" s="124" t="s">
        <v>66</v>
      </c>
      <c r="F12" s="124"/>
      <c r="G12" s="125"/>
    </row>
    <row r="13" spans="1:7" ht="54.6" customHeight="1" x14ac:dyDescent="0.75">
      <c r="B13" s="22" t="s">
        <v>46</v>
      </c>
      <c r="C13" s="107">
        <v>1</v>
      </c>
      <c r="D13" s="25"/>
      <c r="E13" s="118" t="s">
        <v>83</v>
      </c>
      <c r="F13" s="118"/>
      <c r="G13" s="119"/>
    </row>
    <row r="14" spans="1:7" ht="73.5" customHeight="1" thickBot="1" x14ac:dyDescent="0.8">
      <c r="B14" s="29" t="s">
        <v>47</v>
      </c>
      <c r="C14" s="109">
        <v>12</v>
      </c>
      <c r="D14" s="92"/>
      <c r="E14" s="120" t="s">
        <v>84</v>
      </c>
      <c r="F14" s="120"/>
      <c r="G14" s="121"/>
    </row>
    <row r="15" spans="1:7" ht="18.3" x14ac:dyDescent="0.7">
      <c r="C15" s="3"/>
      <c r="D15" s="6"/>
    </row>
    <row r="16" spans="1:7" ht="20.399999999999999" x14ac:dyDescent="0.75">
      <c r="A16" s="114" t="s">
        <v>73</v>
      </c>
      <c r="D16" s="3"/>
    </row>
    <row r="17" spans="1:7" ht="14.7" thickBot="1" x14ac:dyDescent="0.6">
      <c r="D17" s="2"/>
    </row>
    <row r="18" spans="1:7" ht="18.3" x14ac:dyDescent="0.7">
      <c r="B18" s="129" t="s">
        <v>74</v>
      </c>
      <c r="C18" s="130"/>
      <c r="D18" s="130"/>
      <c r="E18" s="130"/>
      <c r="F18" s="96" t="s">
        <v>6</v>
      </c>
      <c r="G18" s="97" t="s">
        <v>5</v>
      </c>
    </row>
    <row r="19" spans="1:7" ht="21.75" customHeight="1" x14ac:dyDescent="0.75">
      <c r="B19" s="137" t="s">
        <v>85</v>
      </c>
      <c r="C19" s="138"/>
      <c r="D19" s="138"/>
      <c r="E19" s="138"/>
      <c r="F19" s="110">
        <v>3</v>
      </c>
      <c r="G19" s="98" t="s">
        <v>43</v>
      </c>
    </row>
    <row r="20" spans="1:7" ht="36.75" customHeight="1" x14ac:dyDescent="0.75">
      <c r="B20" s="137" t="s">
        <v>86</v>
      </c>
      <c r="C20" s="138"/>
      <c r="D20" s="138"/>
      <c r="E20" s="138"/>
      <c r="F20" s="110">
        <v>3</v>
      </c>
      <c r="G20" s="98" t="s">
        <v>25</v>
      </c>
    </row>
    <row r="21" spans="1:7" ht="21.75" customHeight="1" x14ac:dyDescent="0.75">
      <c r="B21" s="137" t="s">
        <v>87</v>
      </c>
      <c r="C21" s="138"/>
      <c r="D21" s="138"/>
      <c r="E21" s="138"/>
      <c r="F21" s="110">
        <v>4</v>
      </c>
      <c r="G21" s="98" t="s">
        <v>15</v>
      </c>
    </row>
    <row r="22" spans="1:7" ht="21" customHeight="1" x14ac:dyDescent="0.75">
      <c r="B22" s="137" t="s">
        <v>88</v>
      </c>
      <c r="C22" s="138"/>
      <c r="D22" s="138"/>
      <c r="E22" s="138"/>
      <c r="F22" s="110">
        <v>10</v>
      </c>
      <c r="G22" s="98" t="s">
        <v>15</v>
      </c>
    </row>
    <row r="23" spans="1:7" ht="21.75" customHeight="1" x14ac:dyDescent="0.75">
      <c r="B23" s="137" t="s">
        <v>89</v>
      </c>
      <c r="C23" s="138"/>
      <c r="D23" s="138"/>
      <c r="E23" s="138"/>
      <c r="F23" s="110">
        <v>10</v>
      </c>
      <c r="G23" s="98" t="s">
        <v>15</v>
      </c>
    </row>
    <row r="24" spans="1:7" ht="37.5" customHeight="1" x14ac:dyDescent="0.75">
      <c r="B24" s="137" t="s">
        <v>90</v>
      </c>
      <c r="C24" s="138"/>
      <c r="D24" s="138"/>
      <c r="E24" s="138"/>
      <c r="F24" s="110">
        <v>45</v>
      </c>
      <c r="G24" s="99" t="s">
        <v>21</v>
      </c>
    </row>
    <row r="25" spans="1:7" ht="21.75" customHeight="1" thickBot="1" x14ac:dyDescent="0.8">
      <c r="B25" s="139" t="s">
        <v>91</v>
      </c>
      <c r="C25" s="140"/>
      <c r="D25" s="140"/>
      <c r="E25" s="140"/>
      <c r="F25" s="111">
        <v>30</v>
      </c>
      <c r="G25" s="100" t="s">
        <v>15</v>
      </c>
    </row>
    <row r="26" spans="1:7" ht="15.6" x14ac:dyDescent="0.6">
      <c r="G26" s="91"/>
    </row>
    <row r="27" spans="1:7" ht="20.399999999999999" x14ac:dyDescent="0.75">
      <c r="A27" s="114" t="s">
        <v>44</v>
      </c>
      <c r="G27" s="91"/>
    </row>
    <row r="28" spans="1:7" ht="15.9" thickBot="1" x14ac:dyDescent="0.65">
      <c r="G28" s="91"/>
    </row>
    <row r="29" spans="1:7" ht="18.3" x14ac:dyDescent="0.7">
      <c r="B29" s="135" t="s">
        <v>75</v>
      </c>
      <c r="C29" s="136"/>
      <c r="D29" s="136"/>
      <c r="E29" s="136"/>
      <c r="F29" s="101" t="s">
        <v>6</v>
      </c>
      <c r="G29" s="102" t="s">
        <v>5</v>
      </c>
    </row>
    <row r="30" spans="1:7" ht="39" customHeight="1" x14ac:dyDescent="0.75">
      <c r="B30" s="131" t="s">
        <v>92</v>
      </c>
      <c r="C30" s="132"/>
      <c r="D30" s="132"/>
      <c r="E30" s="132"/>
      <c r="F30" s="112">
        <v>2</v>
      </c>
      <c r="G30" s="103" t="s">
        <v>23</v>
      </c>
    </row>
    <row r="31" spans="1:7" ht="21" customHeight="1" x14ac:dyDescent="0.75">
      <c r="B31" s="131" t="s">
        <v>93</v>
      </c>
      <c r="C31" s="132"/>
      <c r="D31" s="132"/>
      <c r="E31" s="132"/>
      <c r="F31" s="112">
        <v>5</v>
      </c>
      <c r="G31" s="103" t="s">
        <v>23</v>
      </c>
    </row>
    <row r="32" spans="1:7" ht="39.75" customHeight="1" thickBot="1" x14ac:dyDescent="0.8">
      <c r="B32" s="133" t="s">
        <v>94</v>
      </c>
      <c r="C32" s="134"/>
      <c r="D32" s="134"/>
      <c r="E32" s="134"/>
      <c r="F32" s="113">
        <v>20</v>
      </c>
      <c r="G32" s="104" t="s">
        <v>21</v>
      </c>
    </row>
  </sheetData>
  <sheetProtection algorithmName="SHA-512" hashValue="KJwivlIEDI4oG0OeVghIH8wHtMK/FVHSqE8JlAoVWjYZQWhJhY+GK+K4hKKFvtimAYj3kpYHBK/Lj1Oc9ygshw==" saltValue="SvOqseWQFRHWr/9DhA5cMQ==" spinCount="100000" sheet="1" objects="1" scenarios="1"/>
  <protectedRanges>
    <protectedRange sqref="C8:C14 F19:F25 F30:F32" name="Range1"/>
  </protectedRanges>
  <mergeCells count="20">
    <mergeCell ref="B18:E18"/>
    <mergeCell ref="B30:E30"/>
    <mergeCell ref="B31:E31"/>
    <mergeCell ref="B32:E32"/>
    <mergeCell ref="B29:E29"/>
    <mergeCell ref="B19:E19"/>
    <mergeCell ref="B20:E20"/>
    <mergeCell ref="B21:E21"/>
    <mergeCell ref="B22:E22"/>
    <mergeCell ref="B23:E23"/>
    <mergeCell ref="B24:E24"/>
    <mergeCell ref="B25:E25"/>
    <mergeCell ref="E8:G8"/>
    <mergeCell ref="E13:G13"/>
    <mergeCell ref="E14:G14"/>
    <mergeCell ref="E7:G7"/>
    <mergeCell ref="E12:G12"/>
    <mergeCell ref="E11:G11"/>
    <mergeCell ref="E10:G10"/>
    <mergeCell ref="E9:G9"/>
  </mergeCells>
  <pageMargins left="0.7" right="0.7" top="0.75" bottom="0.75" header="0.3" footer="0.3"/>
  <pageSetup scale="50" fitToHeight="4" orientation="landscape" r:id="rId1"/>
  <headerFooter>
    <oddHeader>&amp;A</oddHeader>
    <oddFooter>Page &amp;P of &amp;N</oddFooter>
  </headerFooter>
  <rowBreaks count="1" manualBreakCount="1">
    <brk id="2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3E555A-495A-4585-AA1A-715273283897}">
  <dimension ref="A1:G75"/>
  <sheetViews>
    <sheetView showGridLines="0" zoomScale="80" zoomScaleNormal="80" workbookViewId="0">
      <selection activeCell="B68" sqref="B68"/>
    </sheetView>
  </sheetViews>
  <sheetFormatPr defaultRowHeight="14.4" x14ac:dyDescent="0.55000000000000004"/>
  <cols>
    <col min="1" max="1" width="3.83984375" customWidth="1"/>
    <col min="2" max="2" width="93.68359375" customWidth="1"/>
    <col min="3" max="3" width="20.83984375" customWidth="1"/>
    <col min="4" max="4" width="19.15625" customWidth="1"/>
    <col min="5" max="5" width="60.83984375" customWidth="1"/>
    <col min="6" max="6" width="23" customWidth="1"/>
    <col min="7" max="7" width="21.26171875" customWidth="1"/>
    <col min="8" max="8" width="5.15625" customWidth="1"/>
    <col min="9" max="9" width="14" customWidth="1"/>
    <col min="10" max="10" width="13.578125" customWidth="1"/>
    <col min="11" max="12" width="15.15625" customWidth="1"/>
    <col min="13" max="13" width="15.26171875" customWidth="1"/>
  </cols>
  <sheetData>
    <row r="1" spans="1:7" ht="20.399999999999999" x14ac:dyDescent="0.75">
      <c r="A1" s="94" t="s">
        <v>100</v>
      </c>
      <c r="B1" s="95"/>
    </row>
    <row r="2" spans="1:7" ht="20.399999999999999" x14ac:dyDescent="0.75">
      <c r="B2" s="94" t="s">
        <v>96</v>
      </c>
    </row>
    <row r="3" spans="1:7" ht="20.399999999999999" x14ac:dyDescent="0.75">
      <c r="B3" s="94" t="s">
        <v>98</v>
      </c>
    </row>
    <row r="4" spans="1:7" ht="20.399999999999999" x14ac:dyDescent="0.75">
      <c r="B4" s="94" t="s">
        <v>97</v>
      </c>
    </row>
    <row r="5" spans="1:7" ht="20.399999999999999" x14ac:dyDescent="0.75">
      <c r="B5" s="94"/>
    </row>
    <row r="6" spans="1:7" ht="20.399999999999999" x14ac:dyDescent="0.75">
      <c r="A6" s="114" t="s">
        <v>12</v>
      </c>
    </row>
    <row r="7" spans="1:7" ht="18.600000000000001" thickBot="1" x14ac:dyDescent="0.75">
      <c r="A7" s="8"/>
    </row>
    <row r="8" spans="1:7" ht="18.600000000000001" thickBot="1" x14ac:dyDescent="0.75">
      <c r="B8" s="17" t="s">
        <v>69</v>
      </c>
      <c r="C8" s="18" t="s">
        <v>6</v>
      </c>
      <c r="D8" s="18" t="s">
        <v>5</v>
      </c>
      <c r="E8" s="141" t="s">
        <v>11</v>
      </c>
      <c r="F8" s="142"/>
      <c r="G8" s="143"/>
    </row>
    <row r="9" spans="1:7" ht="37.5" customHeight="1" x14ac:dyDescent="0.7">
      <c r="B9" s="19" t="s">
        <v>4</v>
      </c>
      <c r="C9" s="20">
        <f>'ROI Inputs'!C8</f>
        <v>27</v>
      </c>
      <c r="D9" s="21" t="s">
        <v>10</v>
      </c>
      <c r="E9" s="145" t="s">
        <v>80</v>
      </c>
      <c r="F9" s="145"/>
      <c r="G9" s="146"/>
    </row>
    <row r="10" spans="1:7" ht="37.5" customHeight="1" x14ac:dyDescent="0.7">
      <c r="B10" s="19" t="s">
        <v>78</v>
      </c>
      <c r="C10" s="20">
        <f>'ROI Inputs'!C9</f>
        <v>24</v>
      </c>
      <c r="D10" s="21" t="s">
        <v>10</v>
      </c>
      <c r="E10" s="126" t="s">
        <v>79</v>
      </c>
      <c r="F10" s="127"/>
      <c r="G10" s="128"/>
    </row>
    <row r="11" spans="1:7" ht="18.3" x14ac:dyDescent="0.7">
      <c r="B11" s="22" t="s">
        <v>1</v>
      </c>
      <c r="C11" s="23">
        <f>'ROI Inputs'!C10</f>
        <v>3</v>
      </c>
      <c r="D11" s="24" t="s">
        <v>10</v>
      </c>
      <c r="E11" s="153" t="s">
        <v>65</v>
      </c>
      <c r="F11" s="154"/>
      <c r="G11" s="155"/>
    </row>
    <row r="12" spans="1:7" ht="54.6" customHeight="1" x14ac:dyDescent="0.7">
      <c r="B12" s="22" t="s">
        <v>46</v>
      </c>
      <c r="C12" s="23">
        <f>'ROI Inputs'!C13</f>
        <v>1</v>
      </c>
      <c r="D12" s="25"/>
      <c r="E12" s="126" t="s">
        <v>71</v>
      </c>
      <c r="F12" s="127"/>
      <c r="G12" s="128"/>
    </row>
    <row r="13" spans="1:7" ht="73.5" customHeight="1" x14ac:dyDescent="0.7">
      <c r="B13" s="22" t="s">
        <v>47</v>
      </c>
      <c r="C13" s="23">
        <f>'ROI Inputs'!C14</f>
        <v>12</v>
      </c>
      <c r="D13" s="25"/>
      <c r="E13" s="126" t="s">
        <v>72</v>
      </c>
      <c r="F13" s="127"/>
      <c r="G13" s="128"/>
    </row>
    <row r="14" spans="1:7" ht="18.3" x14ac:dyDescent="0.7">
      <c r="B14" s="22" t="s">
        <v>0</v>
      </c>
      <c r="C14" s="26">
        <f>'ROI Inputs'!C11</f>
        <v>30</v>
      </c>
      <c r="D14" s="24" t="s">
        <v>48</v>
      </c>
      <c r="E14" s="24" t="s">
        <v>67</v>
      </c>
      <c r="F14" s="25"/>
      <c r="G14" s="27"/>
    </row>
    <row r="15" spans="1:7" ht="18.3" x14ac:dyDescent="0.7">
      <c r="B15" s="22" t="s">
        <v>8</v>
      </c>
      <c r="C15" s="28">
        <f>C14*2080</f>
        <v>62400</v>
      </c>
      <c r="D15" s="24" t="s">
        <v>70</v>
      </c>
      <c r="E15" s="153" t="s">
        <v>81</v>
      </c>
      <c r="F15" s="154"/>
      <c r="G15" s="155"/>
    </row>
    <row r="16" spans="1:7" ht="18.3" x14ac:dyDescent="0.7">
      <c r="B16" s="22" t="s">
        <v>2</v>
      </c>
      <c r="C16" s="26">
        <f>'ROI Inputs'!C12</f>
        <v>35</v>
      </c>
      <c r="D16" s="24" t="s">
        <v>48</v>
      </c>
      <c r="E16" s="153" t="s">
        <v>66</v>
      </c>
      <c r="F16" s="154"/>
      <c r="G16" s="155"/>
    </row>
    <row r="17" spans="1:7" ht="18.3" x14ac:dyDescent="0.7">
      <c r="B17" s="22" t="s">
        <v>9</v>
      </c>
      <c r="C17" s="28">
        <f>C16*2080</f>
        <v>72800</v>
      </c>
      <c r="D17" s="24" t="s">
        <v>70</v>
      </c>
      <c r="E17" s="153" t="s">
        <v>82</v>
      </c>
      <c r="F17" s="154"/>
      <c r="G17" s="155"/>
    </row>
    <row r="18" spans="1:7" ht="18.600000000000001" thickBot="1" x14ac:dyDescent="0.75">
      <c r="B18" s="29" t="s">
        <v>3</v>
      </c>
      <c r="C18" s="30">
        <v>2.25</v>
      </c>
      <c r="D18" s="31" t="s">
        <v>49</v>
      </c>
      <c r="E18" s="156"/>
      <c r="F18" s="157"/>
      <c r="G18" s="158"/>
    </row>
    <row r="19" spans="1:7" ht="18.3" x14ac:dyDescent="0.7">
      <c r="C19" s="3"/>
      <c r="D19" s="6"/>
    </row>
    <row r="20" spans="1:7" ht="20.399999999999999" x14ac:dyDescent="0.75">
      <c r="A20" s="114" t="s">
        <v>73</v>
      </c>
      <c r="D20" s="3"/>
    </row>
    <row r="21" spans="1:7" ht="14.7" thickBot="1" x14ac:dyDescent="0.6">
      <c r="D21" s="2"/>
    </row>
    <row r="22" spans="1:7" ht="18.600000000000001" thickBot="1" x14ac:dyDescent="0.75">
      <c r="B22" s="147" t="s">
        <v>36</v>
      </c>
      <c r="C22" s="148"/>
      <c r="D22" s="148"/>
      <c r="E22" s="148"/>
      <c r="F22" s="148"/>
      <c r="G22" s="149"/>
    </row>
    <row r="23" spans="1:7" ht="55.2" thickBot="1" x14ac:dyDescent="0.75">
      <c r="B23" s="32" t="s">
        <v>14</v>
      </c>
      <c r="C23" s="33" t="s">
        <v>6</v>
      </c>
      <c r="D23" s="33" t="s">
        <v>5</v>
      </c>
      <c r="E23" s="34" t="s">
        <v>13</v>
      </c>
      <c r="F23" s="35" t="s">
        <v>33</v>
      </c>
      <c r="G23" s="36" t="s">
        <v>34</v>
      </c>
    </row>
    <row r="24" spans="1:7" ht="44.1" x14ac:dyDescent="0.7">
      <c r="B24" s="37" t="s">
        <v>42</v>
      </c>
      <c r="C24" s="38">
        <f>'ROI Inputs'!F19</f>
        <v>3</v>
      </c>
      <c r="D24" s="39" t="s">
        <v>43</v>
      </c>
      <c r="E24" s="40" t="s">
        <v>16</v>
      </c>
      <c r="F24" s="41">
        <f>((C24*C10)/12)*C12</f>
        <v>6</v>
      </c>
      <c r="G24" s="42">
        <f t="shared" ref="G24:G28" si="0">F24/60</f>
        <v>0.1</v>
      </c>
    </row>
    <row r="25" spans="1:7" ht="54.9" x14ac:dyDescent="0.7">
      <c r="B25" s="43" t="s">
        <v>24</v>
      </c>
      <c r="C25" s="44">
        <f>'ROI Inputs'!F20</f>
        <v>3</v>
      </c>
      <c r="D25" s="45" t="s">
        <v>25</v>
      </c>
      <c r="E25" s="46" t="s">
        <v>17</v>
      </c>
      <c r="F25" s="47">
        <f>((C25*C10)/12)*C12</f>
        <v>6</v>
      </c>
      <c r="G25" s="48">
        <f t="shared" si="0"/>
        <v>0.1</v>
      </c>
    </row>
    <row r="26" spans="1:7" ht="44.1" x14ac:dyDescent="0.7">
      <c r="B26" s="43" t="s">
        <v>26</v>
      </c>
      <c r="C26" s="44">
        <f>'ROI Inputs'!F21</f>
        <v>4</v>
      </c>
      <c r="D26" s="45" t="s">
        <v>15</v>
      </c>
      <c r="E26" s="46" t="s">
        <v>18</v>
      </c>
      <c r="F26" s="47">
        <f>((C26*C10)/12)*C12</f>
        <v>8</v>
      </c>
      <c r="G26" s="48">
        <f t="shared" si="0"/>
        <v>0.13333333333333333</v>
      </c>
    </row>
    <row r="27" spans="1:7" ht="58.5" x14ac:dyDescent="0.7">
      <c r="B27" s="43" t="s">
        <v>27</v>
      </c>
      <c r="C27" s="44">
        <f>'ROI Inputs'!F22</f>
        <v>10</v>
      </c>
      <c r="D27" s="45" t="s">
        <v>15</v>
      </c>
      <c r="E27" s="46" t="s">
        <v>19</v>
      </c>
      <c r="F27" s="47">
        <f>((C27*C10)/12)*C12</f>
        <v>20</v>
      </c>
      <c r="G27" s="48">
        <f t="shared" si="0"/>
        <v>0.33333333333333331</v>
      </c>
    </row>
    <row r="28" spans="1:7" ht="36.9" thickBot="1" x14ac:dyDescent="0.75">
      <c r="B28" s="49" t="s">
        <v>28</v>
      </c>
      <c r="C28" s="50">
        <f>'ROI Inputs'!F23</f>
        <v>10</v>
      </c>
      <c r="D28" s="51" t="s">
        <v>15</v>
      </c>
      <c r="E28" s="52" t="s">
        <v>20</v>
      </c>
      <c r="F28" s="53">
        <f>((C28*C10)/12)*C12</f>
        <v>20</v>
      </c>
      <c r="G28" s="54">
        <f t="shared" si="0"/>
        <v>0.33333333333333331</v>
      </c>
    </row>
    <row r="29" spans="1:7" ht="18.3" x14ac:dyDescent="0.7">
      <c r="B29" s="9"/>
      <c r="C29" s="10"/>
      <c r="D29" s="11"/>
      <c r="E29" s="7" t="s">
        <v>63</v>
      </c>
      <c r="F29" s="12">
        <f>SUM(F24:F28)</f>
        <v>60</v>
      </c>
      <c r="G29" s="12">
        <f>SUM(G24:G28)</f>
        <v>1</v>
      </c>
    </row>
    <row r="30" spans="1:7" x14ac:dyDescent="0.55000000000000004">
      <c r="B30" s="9"/>
      <c r="C30" s="10"/>
      <c r="D30" s="11"/>
      <c r="E30" s="9"/>
      <c r="F30" s="4"/>
      <c r="G30" s="4"/>
    </row>
    <row r="31" spans="1:7" ht="14.7" thickBot="1" x14ac:dyDescent="0.6">
      <c r="B31" s="9"/>
      <c r="C31" s="10"/>
      <c r="D31" s="11"/>
      <c r="E31" s="9"/>
      <c r="F31" s="4"/>
      <c r="G31" s="4"/>
    </row>
    <row r="32" spans="1:7" ht="18.600000000000001" thickBot="1" x14ac:dyDescent="0.75">
      <c r="B32" s="147" t="s">
        <v>35</v>
      </c>
      <c r="C32" s="148"/>
      <c r="D32" s="148"/>
      <c r="E32" s="148"/>
      <c r="F32" s="148"/>
      <c r="G32" s="149"/>
    </row>
    <row r="33" spans="1:7" ht="55.2" thickBot="1" x14ac:dyDescent="0.75">
      <c r="B33" s="32" t="s">
        <v>14</v>
      </c>
      <c r="C33" s="33" t="s">
        <v>6</v>
      </c>
      <c r="D33" s="33" t="s">
        <v>5</v>
      </c>
      <c r="E33" s="34" t="s">
        <v>13</v>
      </c>
      <c r="F33" s="35" t="s">
        <v>33</v>
      </c>
      <c r="G33" s="36" t="s">
        <v>34</v>
      </c>
    </row>
    <row r="34" spans="1:7" ht="258.75" customHeight="1" thickBot="1" x14ac:dyDescent="0.75">
      <c r="B34" s="55" t="s">
        <v>40</v>
      </c>
      <c r="C34" s="56">
        <f>'ROI Inputs'!F24</f>
        <v>45</v>
      </c>
      <c r="D34" s="57" t="s">
        <v>21</v>
      </c>
      <c r="E34" s="57" t="s">
        <v>76</v>
      </c>
      <c r="F34" s="58">
        <f>(((C34*C10)/12)*C12)*0.75</f>
        <v>67.5</v>
      </c>
      <c r="G34" s="59">
        <f>F34/60</f>
        <v>1.125</v>
      </c>
    </row>
    <row r="35" spans="1:7" ht="59.25" customHeight="1" thickBot="1" x14ac:dyDescent="0.75">
      <c r="B35" s="60" t="s">
        <v>41</v>
      </c>
      <c r="C35" s="61">
        <f>'ROI Inputs'!F25</f>
        <v>30</v>
      </c>
      <c r="D35" s="62" t="s">
        <v>15</v>
      </c>
      <c r="E35" s="62" t="s">
        <v>22</v>
      </c>
      <c r="F35" s="63">
        <f>((C35*C10)/12)*C12</f>
        <v>60</v>
      </c>
      <c r="G35" s="64">
        <f>F35/60</f>
        <v>1</v>
      </c>
    </row>
    <row r="36" spans="1:7" ht="18.3" x14ac:dyDescent="0.7">
      <c r="E36" s="7" t="s">
        <v>45</v>
      </c>
      <c r="F36" s="12">
        <f>SUM(F34:F35)</f>
        <v>127.5</v>
      </c>
      <c r="G36" s="12">
        <f>SUM(G34:G35)</f>
        <v>2.125</v>
      </c>
    </row>
    <row r="37" spans="1:7" x14ac:dyDescent="0.55000000000000004">
      <c r="F37" s="4"/>
      <c r="G37" s="4"/>
    </row>
    <row r="38" spans="1:7" ht="20.399999999999999" x14ac:dyDescent="0.75">
      <c r="A38" s="114" t="s">
        <v>44</v>
      </c>
      <c r="F38" s="4"/>
      <c r="G38" s="4"/>
    </row>
    <row r="39" spans="1:7" ht="14.7" thickBot="1" x14ac:dyDescent="0.6"/>
    <row r="40" spans="1:7" ht="18.600000000000001" thickBot="1" x14ac:dyDescent="0.75">
      <c r="B40" s="150" t="s">
        <v>38</v>
      </c>
      <c r="C40" s="151"/>
      <c r="D40" s="151"/>
      <c r="E40" s="151"/>
      <c r="F40" s="151"/>
      <c r="G40" s="152"/>
    </row>
    <row r="41" spans="1:7" ht="55.2" thickBot="1" x14ac:dyDescent="0.75">
      <c r="B41" s="65" t="s">
        <v>7</v>
      </c>
      <c r="C41" s="66" t="s">
        <v>6</v>
      </c>
      <c r="D41" s="67" t="s">
        <v>5</v>
      </c>
      <c r="E41" s="67" t="s">
        <v>13</v>
      </c>
      <c r="F41" s="68" t="s">
        <v>33</v>
      </c>
      <c r="G41" s="69" t="s">
        <v>34</v>
      </c>
    </row>
    <row r="42" spans="1:7" ht="57" customHeight="1" x14ac:dyDescent="0.7">
      <c r="B42" s="70" t="s">
        <v>29</v>
      </c>
      <c r="C42" s="71">
        <f>'ROI Inputs'!F30</f>
        <v>2</v>
      </c>
      <c r="D42" s="72" t="s">
        <v>23</v>
      </c>
      <c r="E42" s="73" t="s">
        <v>31</v>
      </c>
      <c r="F42" s="74">
        <f>C42*C11*(C13/12)</f>
        <v>6</v>
      </c>
      <c r="G42" s="75">
        <f t="shared" ref="G42:G43" si="1">F42/60</f>
        <v>0.1</v>
      </c>
    </row>
    <row r="43" spans="1:7" ht="57.75" customHeight="1" thickBot="1" x14ac:dyDescent="0.75">
      <c r="B43" s="76" t="s">
        <v>30</v>
      </c>
      <c r="C43" s="77">
        <f>'ROI Inputs'!F31</f>
        <v>5</v>
      </c>
      <c r="D43" s="78" t="s">
        <v>23</v>
      </c>
      <c r="E43" s="79" t="s">
        <v>32</v>
      </c>
      <c r="F43" s="80">
        <f>C43*C11*(C13/12)</f>
        <v>15</v>
      </c>
      <c r="G43" s="81">
        <f t="shared" si="1"/>
        <v>0.25</v>
      </c>
    </row>
    <row r="44" spans="1:7" ht="18.3" x14ac:dyDescent="0.7">
      <c r="E44" s="7" t="s">
        <v>62</v>
      </c>
      <c r="F44" s="12">
        <f>SUM(F42:F43)</f>
        <v>21</v>
      </c>
      <c r="G44" s="12">
        <f>SUM(G42:G43)</f>
        <v>0.35</v>
      </c>
    </row>
    <row r="45" spans="1:7" ht="14.7" thickBot="1" x14ac:dyDescent="0.6"/>
    <row r="46" spans="1:7" ht="18.600000000000001" thickBot="1" x14ac:dyDescent="0.75">
      <c r="B46" s="150" t="s">
        <v>37</v>
      </c>
      <c r="C46" s="151"/>
      <c r="D46" s="151"/>
      <c r="E46" s="151"/>
      <c r="F46" s="151"/>
      <c r="G46" s="152"/>
    </row>
    <row r="47" spans="1:7" ht="62.25" customHeight="1" thickBot="1" x14ac:dyDescent="0.75">
      <c r="B47" s="65" t="s">
        <v>7</v>
      </c>
      <c r="C47" s="66" t="s">
        <v>6</v>
      </c>
      <c r="D47" s="67" t="s">
        <v>5</v>
      </c>
      <c r="E47" s="67" t="s">
        <v>13</v>
      </c>
      <c r="F47" s="68" t="s">
        <v>33</v>
      </c>
      <c r="G47" s="69" t="s">
        <v>34</v>
      </c>
    </row>
    <row r="48" spans="1:7" ht="245.25" customHeight="1" thickBot="1" x14ac:dyDescent="0.75">
      <c r="B48" s="82" t="s">
        <v>39</v>
      </c>
      <c r="C48" s="83">
        <f>'ROI Inputs'!F32</f>
        <v>20</v>
      </c>
      <c r="D48" s="84" t="s">
        <v>21</v>
      </c>
      <c r="E48" s="84" t="s">
        <v>77</v>
      </c>
      <c r="F48" s="85">
        <f>(C48*C10*(C13/12))*0.75</f>
        <v>360</v>
      </c>
      <c r="G48" s="86">
        <f>F48/60</f>
        <v>6</v>
      </c>
    </row>
    <row r="49" spans="1:7" ht="18.3" x14ac:dyDescent="0.7">
      <c r="B49" s="1"/>
      <c r="C49" s="1"/>
      <c r="D49" s="1"/>
      <c r="E49" s="7" t="s">
        <v>51</v>
      </c>
      <c r="F49" s="12">
        <f>SUM(F48:F48)</f>
        <v>360</v>
      </c>
      <c r="G49" s="12">
        <f>SUM(G48:G48)</f>
        <v>6</v>
      </c>
    </row>
    <row r="50" spans="1:7" ht="18.3" x14ac:dyDescent="0.7">
      <c r="B50" s="1"/>
      <c r="C50" s="1"/>
      <c r="D50" s="1"/>
      <c r="E50" s="7"/>
      <c r="F50" s="12"/>
      <c r="G50" s="12"/>
    </row>
    <row r="51" spans="1:7" ht="20.399999999999999" x14ac:dyDescent="0.75">
      <c r="A51" s="114" t="s">
        <v>60</v>
      </c>
      <c r="B51" s="1"/>
      <c r="C51" s="1"/>
      <c r="D51" s="1"/>
      <c r="E51" s="7"/>
      <c r="F51" s="12"/>
      <c r="G51" s="12"/>
    </row>
    <row r="53" spans="1:7" ht="18.3" x14ac:dyDescent="0.7">
      <c r="F53" s="8" t="s">
        <v>6</v>
      </c>
      <c r="G53" s="8" t="s">
        <v>5</v>
      </c>
    </row>
    <row r="54" spans="1:7" ht="18.3" x14ac:dyDescent="0.7">
      <c r="E54" s="7" t="s">
        <v>63</v>
      </c>
      <c r="F54" s="14">
        <f>G29</f>
        <v>1</v>
      </c>
      <c r="G54" s="6" t="s">
        <v>50</v>
      </c>
    </row>
    <row r="55" spans="1:7" ht="18.600000000000001" thickBot="1" x14ac:dyDescent="0.75">
      <c r="E55" s="7" t="s">
        <v>62</v>
      </c>
      <c r="F55" s="15">
        <f>G44</f>
        <v>0.35</v>
      </c>
      <c r="G55" s="6" t="s">
        <v>50</v>
      </c>
    </row>
    <row r="56" spans="1:7" ht="18.3" x14ac:dyDescent="0.7">
      <c r="E56" s="7" t="s">
        <v>52</v>
      </c>
      <c r="F56" s="14">
        <f>SUM(F54:F55)</f>
        <v>1.35</v>
      </c>
      <c r="G56" s="6" t="s">
        <v>50</v>
      </c>
    </row>
    <row r="57" spans="1:7" ht="18.600000000000001" thickBot="1" x14ac:dyDescent="0.75">
      <c r="E57" s="7" t="s">
        <v>54</v>
      </c>
      <c r="F57" s="16">
        <f>C14</f>
        <v>30</v>
      </c>
      <c r="G57" s="6" t="s">
        <v>48</v>
      </c>
    </row>
    <row r="58" spans="1:7" ht="18.3" x14ac:dyDescent="0.7">
      <c r="E58" s="7" t="s">
        <v>61</v>
      </c>
      <c r="F58" s="13">
        <f>F56*F57</f>
        <v>40.5</v>
      </c>
      <c r="G58" s="6" t="s">
        <v>59</v>
      </c>
    </row>
    <row r="59" spans="1:7" ht="18.3" x14ac:dyDescent="0.7">
      <c r="E59" s="7"/>
      <c r="F59" s="14"/>
      <c r="G59" s="6"/>
    </row>
    <row r="60" spans="1:7" ht="18.3" x14ac:dyDescent="0.7">
      <c r="E60" s="7"/>
      <c r="F60" s="14"/>
      <c r="G60" s="6"/>
    </row>
    <row r="61" spans="1:7" ht="18.3" x14ac:dyDescent="0.7">
      <c r="E61" s="7" t="s">
        <v>45</v>
      </c>
      <c r="F61" s="14">
        <f>G36</f>
        <v>2.125</v>
      </c>
      <c r="G61" s="6" t="s">
        <v>50</v>
      </c>
    </row>
    <row r="62" spans="1:7" ht="18.600000000000001" thickBot="1" x14ac:dyDescent="0.75">
      <c r="E62" s="7" t="s">
        <v>51</v>
      </c>
      <c r="F62" s="15">
        <f>G49</f>
        <v>6</v>
      </c>
      <c r="G62" s="6" t="s">
        <v>50</v>
      </c>
    </row>
    <row r="63" spans="1:7" ht="18.3" x14ac:dyDescent="0.7">
      <c r="E63" s="7" t="s">
        <v>53</v>
      </c>
      <c r="F63" s="14">
        <f>SUM(F61:F62)</f>
        <v>8.125</v>
      </c>
      <c r="G63" s="6" t="s">
        <v>50</v>
      </c>
    </row>
    <row r="64" spans="1:7" ht="18.600000000000001" thickBot="1" x14ac:dyDescent="0.75">
      <c r="E64" s="7" t="s">
        <v>55</v>
      </c>
      <c r="F64" s="16">
        <f>C16</f>
        <v>35</v>
      </c>
      <c r="G64" s="6" t="s">
        <v>48</v>
      </c>
    </row>
    <row r="65" spans="2:7" ht="18.3" x14ac:dyDescent="0.7">
      <c r="E65" s="7" t="s">
        <v>56</v>
      </c>
      <c r="F65" s="5">
        <f>F63*F64</f>
        <v>284.375</v>
      </c>
      <c r="G65" s="6" t="s">
        <v>59</v>
      </c>
    </row>
    <row r="68" spans="2:7" ht="18.3" x14ac:dyDescent="0.7">
      <c r="E68" s="7" t="s">
        <v>57</v>
      </c>
      <c r="F68" s="5">
        <f>F58+F65</f>
        <v>324.875</v>
      </c>
      <c r="G68" s="6" t="s">
        <v>59</v>
      </c>
    </row>
    <row r="69" spans="2:7" ht="18.600000000000001" thickBot="1" x14ac:dyDescent="0.75">
      <c r="E69" s="7" t="s">
        <v>58</v>
      </c>
      <c r="F69" s="115">
        <f>C18*C9</f>
        <v>60.75</v>
      </c>
      <c r="G69" s="6" t="s">
        <v>59</v>
      </c>
    </row>
    <row r="70" spans="2:7" ht="18.3" x14ac:dyDescent="0.7">
      <c r="E70" s="7" t="s">
        <v>102</v>
      </c>
      <c r="F70" s="5">
        <f>F68-F69</f>
        <v>264.125</v>
      </c>
      <c r="G70" s="6" t="s">
        <v>59</v>
      </c>
    </row>
    <row r="71" spans="2:7" ht="18.3" x14ac:dyDescent="0.7">
      <c r="E71" s="7"/>
      <c r="F71" s="5"/>
      <c r="G71" s="6"/>
    </row>
    <row r="73" spans="2:7" ht="23.1" x14ac:dyDescent="0.85">
      <c r="E73" s="87" t="s">
        <v>68</v>
      </c>
      <c r="F73" s="88">
        <f>F68/F69</f>
        <v>5.3477366255144032</v>
      </c>
    </row>
    <row r="75" spans="2:7" ht="45.75" customHeight="1" x14ac:dyDescent="0.55000000000000004">
      <c r="B75" s="1"/>
      <c r="C75" s="144" t="s">
        <v>103</v>
      </c>
      <c r="D75" s="144"/>
      <c r="E75" s="144"/>
      <c r="F75" s="144"/>
      <c r="G75" s="144"/>
    </row>
  </sheetData>
  <sheetProtection algorithmName="SHA-512" hashValue="4LcSEcZnMV0stYXEp8CvKUD4SUGPnnVsxfBx58IOkm7JoWXM4F6y+wxBjwbFIg0C4Hw1fK1cSRgs4sCTfZPJKg==" saltValue="u/dtSh5+M5teeEcixOr4GA==" spinCount="100000" sheet="1" objects="1" scenarios="1"/>
  <mergeCells count="15">
    <mergeCell ref="E8:G8"/>
    <mergeCell ref="E12:G12"/>
    <mergeCell ref="E13:G13"/>
    <mergeCell ref="E10:G10"/>
    <mergeCell ref="C75:G75"/>
    <mergeCell ref="E9:G9"/>
    <mergeCell ref="B22:G22"/>
    <mergeCell ref="B32:G32"/>
    <mergeCell ref="B40:G40"/>
    <mergeCell ref="B46:G46"/>
    <mergeCell ref="E15:G15"/>
    <mergeCell ref="E17:G17"/>
    <mergeCell ref="E18:G18"/>
    <mergeCell ref="E11:G11"/>
    <mergeCell ref="E16:G16"/>
  </mergeCells>
  <pageMargins left="0.7" right="0.7" top="0.75" bottom="0.75" header="0.3" footer="0.3"/>
  <pageSetup scale="50" fitToHeight="4" orientation="landscape" r:id="rId1"/>
  <headerFooter>
    <oddHeader>&amp;A</oddHeader>
    <oddFooter>Page &amp;P of &amp;N</oddFooter>
  </headerFooter>
  <rowBreaks count="3" manualBreakCount="3">
    <brk id="19" max="6" man="1"/>
    <brk id="37" max="6" man="1"/>
    <brk id="50"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ROI Inputs</vt:lpstr>
      <vt:lpstr>SnapEval ROI Calculation</vt:lpstr>
      <vt:lpstr>'ROI Inputs'!Print_Area</vt:lpstr>
      <vt:lpstr>'SnapEval ROI Calculation'!Print_Area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Yeaple</dc:creator>
  <cp:lastModifiedBy>David Yeaple</cp:lastModifiedBy>
  <cp:lastPrinted>2023-03-30T17:48:01Z</cp:lastPrinted>
  <dcterms:created xsi:type="dcterms:W3CDTF">2022-12-31T21:56:41Z</dcterms:created>
  <dcterms:modified xsi:type="dcterms:W3CDTF">2023-04-13T21:34:24Z</dcterms:modified>
</cp:coreProperties>
</file>